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U:\CBMI\July 2026\Data Storytelling\NEW CONTENT\"/>
    </mc:Choice>
  </mc:AlternateContent>
  <xr:revisionPtr revIDLastSave="0" documentId="13_ncr:1_{2D9BB570-EFA0-456D-BFD8-36111949269E}" xr6:coauthVersionLast="47" xr6:coauthVersionMax="47" xr10:uidLastSave="{00000000-0000-0000-0000-000000000000}"/>
  <bookViews>
    <workbookView xWindow="-120" yWindow="-120" windowWidth="38640" windowHeight="21120" tabRatio="762" xr2:uid="{00000000-000D-0000-FFFF-FFFF00000000}"/>
  </bookViews>
  <sheets>
    <sheet name="Cover" sheetId="1" r:id="rId1"/>
    <sheet name="Raw — Enrollment Data" sheetId="2" r:id="rId2"/>
    <sheet name="Raw — Survey Data" sheetId="3" r:id="rId3"/>
    <sheet name="D — Define" sheetId="4" r:id="rId4"/>
    <sheet name="I — Inventory" sheetId="5" r:id="rId5"/>
    <sheet name="S — Scrutinize" sheetId="6" r:id="rId6"/>
    <sheet name="C — Choose" sheetId="7" r:id="rId7"/>
    <sheet name="O — Organize" sheetId="8" r:id="rId8"/>
    <sheet name="V — Visualize" sheetId="9" r:id="rId9"/>
    <sheet name="E+R — Engineer &amp; Reflect" sheetId="10" r:id="rId10"/>
  </sheets>
  <definedNames>
    <definedName name="_xlnm._FilterDatabase" localSheetId="1" hidden="1">'Raw — Enrollment Data'!$A$4:$E$39</definedName>
    <definedName name="_xlnm._FilterDatabase" localSheetId="2" hidden="1">'Raw — Survey Data'!$A$4:$L$102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4" i="6" l="1"/>
  <c r="G33" i="6"/>
  <c r="G32" i="6"/>
  <c r="G31" i="6"/>
  <c r="G30" i="6"/>
  <c r="G20" i="6"/>
  <c r="G19" i="6"/>
  <c r="G18" i="6"/>
  <c r="G17" i="6"/>
  <c r="G92" i="9"/>
  <c r="G91" i="9"/>
  <c r="G90" i="9"/>
  <c r="G89" i="9"/>
  <c r="G88" i="9"/>
  <c r="G87" i="9"/>
  <c r="H23" i="9"/>
  <c r="H22" i="9"/>
  <c r="H21" i="9"/>
  <c r="H20" i="9"/>
  <c r="H19" i="9"/>
  <c r="H18" i="9"/>
  <c r="H17" i="9"/>
  <c r="G35" i="6" l="1"/>
  <c r="H30" i="6" s="1"/>
  <c r="H31" i="6" l="1"/>
  <c r="H35" i="6" s="1"/>
  <c r="H34" i="6"/>
  <c r="H33" i="6"/>
  <c r="H32" i="6"/>
</calcChain>
</file>

<file path=xl/sharedStrings.xml><?xml version="1.0" encoding="utf-8"?>
<sst xmlns="http://schemas.openxmlformats.org/spreadsheetml/2006/main" count="1325" uniqueCount="330">
  <si>
    <t>DISCOVER Framework</t>
  </si>
  <si>
    <t>A guided walk-through of data-driven storytelling using university course-enrollment data</t>
  </si>
  <si>
    <t>HOW TO USE THIS WORKBOOK</t>
  </si>
  <si>
    <t>This workbook walks you through the seven stages of the DISCOVER Framework using two real datasets.</t>
  </si>
  <si>
    <t>The scenario is the same throughout: "Enrollment in HIST 218 is declining. The department wants to know why."</t>
  </si>
  <si>
    <t>Work the stages in order — every exercise builds on the last.</t>
  </si>
  <si>
    <t>THE SEVEN STAGES</t>
  </si>
  <si>
    <t>Stage</t>
  </si>
  <si>
    <t>Name</t>
  </si>
  <si>
    <t>Core question</t>
  </si>
  <si>
    <t>D</t>
  </si>
  <si>
    <t>Define the Problem</t>
  </si>
  <si>
    <t>What are we trying to understand?</t>
  </si>
  <si>
    <t>I</t>
  </si>
  <si>
    <t>Inventory Your Data</t>
  </si>
  <si>
    <t>What do we have, and what are its limits?</t>
  </si>
  <si>
    <t>S</t>
  </si>
  <si>
    <t>Scrutinize for Bias</t>
  </si>
  <si>
    <t>What might be distorting our view?</t>
  </si>
  <si>
    <t>C</t>
  </si>
  <si>
    <t>Choose Your Story</t>
  </si>
  <si>
    <t>What is the single most important finding?</t>
  </si>
  <si>
    <t>O</t>
  </si>
  <si>
    <t>Organize the Narrative</t>
  </si>
  <si>
    <t>How do we structure the story arc?</t>
  </si>
  <si>
    <t>V</t>
  </si>
  <si>
    <t>Visualize Intentionally</t>
  </si>
  <si>
    <t>How do we design visuals that serve the message?</t>
  </si>
  <si>
    <t>E+R</t>
  </si>
  <si>
    <t>Engineer &amp; Reflect</t>
  </si>
  <si>
    <t>How do we deliver it — and improve it?</t>
  </si>
  <si>
    <t>THE DATA SOURCES</t>
  </si>
  <si>
    <t>Raw — Enrollment Data:  35 rows of HIST 218 enrollment by student program, 2019–2025 (offered Fall only).</t>
  </si>
  <si>
    <t>Raw — Survey Data:  98 cart-abandonment responses from students who added HIST 218 but did not enroll.</t>
  </si>
  <si>
    <t>Additional Background: This workbook follows one running scenario — HIST 218 "Disease &amp; Society in World History", a course required for History majors but open to other programs (it satisfies the Historical Studies general-education requirement and is an approved elective for Public Health, Pre-Health/Biology, and Sociology). Enrollment has fallen over the past three years. The enrollment records and the cart-abandonment survey are synthetic and were created to teach the DISCOVER framework; any resemblance to a specific course or institution is coincidental.</t>
  </si>
  <si>
    <t>Raw Data  ·  HIST 218 Enrollment by Student Program, 2019–2025</t>
  </si>
  <si>
    <t>Registrar records  ·  35 rows  ·  Offered once a year, Fall only  ·  Synthetic for training use</t>
  </si>
  <si>
    <t>Year</t>
  </si>
  <si>
    <t>Term</t>
  </si>
  <si>
    <t>Course</t>
  </si>
  <si>
    <t>Student Program</t>
  </si>
  <si>
    <t>Enrolled</t>
  </si>
  <si>
    <t>Fall</t>
  </si>
  <si>
    <t>HIST 218</t>
  </si>
  <si>
    <t>History (required)</t>
  </si>
  <si>
    <t>Public Health</t>
  </si>
  <si>
    <t>Pre-Health / Biology</t>
  </si>
  <si>
    <t>Sociology</t>
  </si>
  <si>
    <t>Other / Undeclared</t>
  </si>
  <si>
    <t>Raw Data  ·  HIST 218 Cart-Abandonment Survey</t>
  </si>
  <si>
    <t>Survey of students who added the course but did not enroll  ·  98 responses  ·  Synthetic for training use</t>
  </si>
  <si>
    <t>Response ID</t>
  </si>
  <si>
    <t>What is your major / program?</t>
  </si>
  <si>
    <t>How interested were you in the course topic when you added it? (1=Not at all, 5=Very)</t>
  </si>
  <si>
    <t>Influence on your decision NOT to enroll &gt;&gt; Scheduling — conflict with another course</t>
  </si>
  <si>
    <t>Influence on your decision NOT to enroll &gt;&gt; Class time of day (e.g., early-morning slot)</t>
  </si>
  <si>
    <t>Influence on your decision NOT to enroll &gt;&gt; Course description / syllabus</t>
  </si>
  <si>
    <t>Influence on your decision NOT to enroll &gt;&gt; Instructor</t>
  </si>
  <si>
    <t>Influence on your decision NOT to enroll &gt;&gt; Limited offering (only once a year, Fall only)</t>
  </si>
  <si>
    <t>Influence on your decision NOT to enroll &gt;&gt; Section was full / waitlisted</t>
  </si>
  <si>
    <t>What was the single biggest reason you did not enroll?</t>
  </si>
  <si>
    <t>How likely are you to take HIST 218 in a future term? (1=Very unlikely, 5=Very likely)</t>
  </si>
  <si>
    <t>In your own words: why didn't you enroll, and what would have changed your mind?</t>
  </si>
  <si>
    <t>Major reason</t>
  </si>
  <si>
    <t>Not a reason</t>
  </si>
  <si>
    <t>Minor reason</t>
  </si>
  <si>
    <t>Class time of day didn't work</t>
  </si>
  <si>
    <t>8am three days a week is rough when you commute 40 minutes. A later slot and I'm in.</t>
  </si>
  <si>
    <t>Too early. I know that sounds minor but at 8am my attendance would tank.</t>
  </si>
  <si>
    <t>Course description / syllabus unclear or didn't fit my requirements</t>
  </si>
  <si>
    <t>I didn't realize it counted toward my Public Health electives. That wasn't clear anywhere.</t>
  </si>
  <si>
    <t>Schedule conflict with a required course</t>
  </si>
  <si>
    <t>It conflicted with my organic chemistry lab, which is required and only offered at that time. If it ran in a different block I'd take it in a heartbeat.</t>
  </si>
  <si>
    <t>Section filled up / waitlisted</t>
  </si>
  <si>
    <t>Closed before sophomores could register. Cap is too low.</t>
  </si>
  <si>
    <t>Waitlisted at #14, never moved. Enrolled in something else instead.</t>
  </si>
  <si>
    <t>It was already full by the time my registration window opened. Got stuck on the waitlist and gave up.</t>
  </si>
  <si>
    <t>The catalog description was so dry I couldn't tell what the class was actually about, or that it counts for my gen-ed.</t>
  </si>
  <si>
    <t>Could only be taken once a year (Fall only) — couldn't wait</t>
  </si>
  <si>
    <t>Only once a year is brutal for transfer students. I ran out of fall terms.</t>
  </si>
  <si>
    <t>The description doesn't sell it. The topic is great but you'd never know from the course catalog.</t>
  </si>
  <si>
    <t>Found another way to meet the requirement</t>
  </si>
  <si>
    <t>Met the requirement with a different class that was offered in spring.</t>
  </si>
  <si>
    <t>Topic looked fascinating, the pandemic-history angle especially. Pure scheduling kept me out.</t>
  </si>
  <si>
    <t>Genuinely wanted this one — disease history is exactly my interest. Just couldn't make the logistics work.</t>
  </si>
  <si>
    <t>Fall-only means if anything conflicts that semester, you've lost it for a whole year. Too risky for my plan.</t>
  </si>
  <si>
    <t>Morning slot collided with my work-study shift.</t>
  </si>
  <si>
    <t>The early-morning time just doesn't work with my job. Afternoon would be fine.</t>
  </si>
  <si>
    <t>I wanted it but it sat on top of a required lab. Please offer an alternate time.</t>
  </si>
  <si>
    <t>Overlapped with a major requirement I couldn't move. Honestly the only reason.</t>
  </si>
  <si>
    <t>Instructor</t>
  </si>
  <si>
    <t>Wasn't sure who was actually teaching it this year — the listing said 'Staff'.</t>
  </si>
  <si>
    <t>Direct clash with a required public health methods course. Two evening sections would solve this.</t>
  </si>
  <si>
    <t>Honestly the syllabus online looked like a heavy reading load with no clear payoff. Hard to commit blind.</t>
  </si>
  <si>
    <t>Heard the regular professor was on leave and a sub was teaching, so I held off.</t>
  </si>
  <si>
    <t>The MWF slot ran straight into my stats lecture. Would've enrolled otherwise.</t>
  </si>
  <si>
    <t>Other</t>
  </si>
  <si>
    <t>Added it to compare options during registration, then my plan changed.</t>
  </si>
  <si>
    <t>This was my top 'want to take' elective. Heartbroken the timing didn't work.</t>
  </si>
  <si>
    <t>If it were offered more than once a year I would have taken it already.</t>
  </si>
  <si>
    <t>Conflicts with the only section of a course I need to graduate on time.</t>
  </si>
  <si>
    <t>Couldn't wait another year for it to come around again. A spring section would change everything.</t>
  </si>
  <si>
    <t>Added by mistake honestly, but it did look interesting.</t>
  </si>
  <si>
    <t>I found another approved history course that fit my schedule better, so I took that.</t>
  </si>
  <si>
    <t>I'm graduating in spring and it's only offered in the fall, so I literally can't fit it before I leave.</t>
  </si>
  <si>
    <t>Stage D  ·  Define the Problem</t>
  </si>
  <si>
    <t>Define the Problem
“Start with the question, not the data.”</t>
  </si>
  <si>
    <t>THE SCENARIO</t>
  </si>
  <si>
    <t>"Enrollment in HIST 218 is declining. The department wants to know why."</t>
  </si>
  <si>
    <t>Before you open a single spreadsheet, anchor yourself to the original problem and the decision it should inform.</t>
  </si>
  <si>
    <t>This stage prevents the most common storytelling failure: presenting data with no clear purpose.</t>
  </si>
  <si>
    <t>KEY QUESTIONS TO THINK ABOUT</t>
  </si>
  <si>
    <t>·  What was the original problem or decision that prompted data collection?</t>
  </si>
  <si>
    <t>·  Who are the stakeholders and what do they care about?</t>
  </si>
  <si>
    <t>·  What does success look like — what action should the data inform?</t>
  </si>
  <si>
    <t>EXERCISE  ·  WRITE DOWN 3-5 QUESTIONS YOU WOULD WANT TO ANSWER BEFORE TOUCHING ANY DATA</t>
  </si>
  <si>
    <t>Who are we presenting to — the department chair, the curriculum committee? Are they the people who can change how the course is offered?</t>
  </si>
  <si>
    <t>DISCUSSION PROMPT</t>
  </si>
  <si>
    <t>Share with a partner or the group. Notice: did your questions point to the data — or to the decision?</t>
  </si>
  <si>
    <t>Good framing questions usually start with "Why...", "Who...", "Compared to what...", or "What would change if...".</t>
  </si>
  <si>
    <t>Stage I  ·  Inventory Your Data</t>
  </si>
  <si>
    <t>Inventory Your Data
“Know what you have before you decide what matters.”</t>
  </si>
  <si>
    <t>WHAT YOU HAVE</t>
  </si>
  <si>
    <t>Two datasets are provided in this workbook (see the Raw tabs):</t>
  </si>
  <si>
    <t xml:space="preserve">   1.  Enrollment Data — 35 rows of HIST 218 enrollment by student program, 2019–2025 (Fall only).</t>
  </si>
  <si>
    <t xml:space="preserve">   2.  Cart-Abandonment Survey — 98 responses from students who added the course but did not enroll.</t>
  </si>
  <si>
    <t>DATA DICTIONARY  ·  ENROLLMENT DATA</t>
  </si>
  <si>
    <t>#</t>
  </si>
  <si>
    <t>Field</t>
  </si>
  <si>
    <t>Description</t>
  </si>
  <si>
    <t>Example value</t>
  </si>
  <si>
    <t>Calendar year the course ran (it is offered once a year, in the fall).</t>
  </si>
  <si>
    <t>2025</t>
  </si>
  <si>
    <t>Term offered. Constant — the course runs in Fall only.</t>
  </si>
  <si>
    <t>Course code.</t>
  </si>
  <si>
    <t>Major / program category of the enrolled student.</t>
  </si>
  <si>
    <t>Headcount of students from that program enrolled that year.</t>
  </si>
  <si>
    <t>20</t>
  </si>
  <si>
    <t>DATA DICTIONARY  ·  CART-ABANDONMENT SURVEY</t>
  </si>
  <si>
    <t>Type / scale</t>
  </si>
  <si>
    <t>Anonymous respondent identifier.</t>
  </si>
  <si>
    <t>Integer</t>
  </si>
  <si>
    <t>Program</t>
  </si>
  <si>
    <t>Respondent's major / program.</t>
  </si>
  <si>
    <t>Categorical</t>
  </si>
  <si>
    <t>Interest in Topic</t>
  </si>
  <si>
    <t>How interested they were in the topic when they added it.</t>
  </si>
  <si>
    <t>1–5 scale</t>
  </si>
  <si>
    <t>Factor: Scheduling</t>
  </si>
  <si>
    <t>Influence of a day/time conflict with another course.</t>
  </si>
  <si>
    <t>Major / Minor / Not</t>
  </si>
  <si>
    <t>Factor: Time of Day</t>
  </si>
  <si>
    <t>Influence of the class time of day (e.g., early morning).</t>
  </si>
  <si>
    <t>Factor: Description</t>
  </si>
  <si>
    <t>Influence of the course description / syllabus.</t>
  </si>
  <si>
    <t>Factor: Instructor</t>
  </si>
  <si>
    <t>Influence of the instructor.</t>
  </si>
  <si>
    <t>Factor: Limited Offering</t>
  </si>
  <si>
    <t>Influence of the once-a-year, Fall-only schedule.</t>
  </si>
  <si>
    <t>Factor: Section Full</t>
  </si>
  <si>
    <t>Influence of the section being full / waitlisted.</t>
  </si>
  <si>
    <t>Primary Reason</t>
  </si>
  <si>
    <t>Single biggest reason for not enrolling.</t>
  </si>
  <si>
    <t>Likelihood (future)</t>
  </si>
  <si>
    <t>Likelihood of taking the course in a future term.</t>
  </si>
  <si>
    <t>Open Response</t>
  </si>
  <si>
    <t>Free-text: why they didn't enroll and what would change it.</t>
  </si>
  <si>
    <t>Free text</t>
  </si>
  <si>
    <t>EXERCISE  ·  FOR EACH DATASET, LIST QUESTIONS IT CAN AND CANNOT ANSWER</t>
  </si>
  <si>
    <t>Dataset</t>
  </si>
  <si>
    <t>Questions it CAN answer</t>
  </si>
  <si>
    <t>Questions it CANNOT answer</t>
  </si>
  <si>
    <t>Enrollment Data</t>
  </si>
  <si>
    <t>Cart-Abandonment Survey</t>
  </si>
  <si>
    <t>Stage S  ·  Scrutinize for Bias</t>
  </si>
  <si>
    <t>Scrutinize for Bias
“The data doesn't lie — but our interpretation might.”</t>
  </si>
  <si>
    <t>THE FOUR BIASES TO WATCH FOR</t>
  </si>
  <si>
    <t>·  Selection Bias — Who responded to the survey vs. who didn't?</t>
  </si>
  <si>
    <t>·  Confirmation Bias — Are we looking for data that supports what we already believe?</t>
  </si>
  <si>
    <t>·  Survivorship Bias — Are we only hearing from students who got far enough to add the course?</t>
  </si>
  <si>
    <t>·  Correlation vs. Causation — Enrollment dropped and abandoners cite scheduling — did one cause the other?</t>
  </si>
  <si>
    <t>LOOK 1  ·  THE ROSY HEADLINE</t>
  </si>
  <si>
    <t>Pulled directly from the 98 survey responses (Raw — Survey Data tab):</t>
  </si>
  <si>
    <t>Metric</t>
  </si>
  <si>
    <t>Average interest in the course topic (1–5)</t>
  </si>
  <si>
    <t>Share rating interest 4 or 5</t>
  </si>
  <si>
    <t>Average likelihood to take it in a future term (1–5)</t>
  </si>
  <si>
    <t>Total survey responses</t>
  </si>
  <si>
    <t>At a glance the topic is clearly wanted — interest averages about 4 out of 5, and most students rate it 4 or 5. So why are the seats empty? What story would you tell with just this number?</t>
  </si>
  <si>
    <t>LOOK 2  ·  THE SAME DATA, BROKEN DOWN BY WHO RESPONDED</t>
  </si>
  <si>
    <t>Now look at WHO submitted the survey. The sample is not who you might assume.</t>
  </si>
  <si>
    <t>Respondent group</t>
  </si>
  <si>
    <t>Count</t>
  </si>
  <si>
    <t>% of respondents</t>
  </si>
  <si>
    <t>Total</t>
  </si>
  <si>
    <t>EXERCISE  ·  IDENTIFY THE BIASES</t>
  </si>
  <si>
    <t>And the survey reached only students who added the course to their cart and chose to respond — students who never considered it at all, and abandoners who ignored the email, are not represented.</t>
  </si>
  <si>
    <t>Now answer the four questions below.</t>
  </si>
  <si>
    <t>1</t>
  </si>
  <si>
    <t>Selection Bias — Who responded vs. who did not? What kinds of students are likely under-represented?</t>
  </si>
  <si>
    <t>The 98 respondents are skewed toward non-majors (88%), because History majors mostly still enroll (it's required) and rarely abandon. The biggest top-of-funnel loss — students who never added the course at all — is invisible here entirely.</t>
  </si>
  <si>
    <t>2</t>
  </si>
  <si>
    <t>Confirmation Bias — If we already believe "students love this course", what evidence here might we accidentally over-weight?</t>
  </si>
  <si>
    <t>If we already believe 'students love this course', the 4.05/5 interest looks like vindication. But it is measured only among students interested enough to add the course in the first place. It tells us nothing about overall demand across the student body.</t>
  </si>
  <si>
    <t>3</t>
  </si>
  <si>
    <t>Survivorship Bias — Looking at the 4.05/5 average interest, who is missing from that average?</t>
  </si>
  <si>
    <t>The 4.05/5 interest is computed only on people who carted the course AND answered the survey. Students who never considered it, and abandoners who ignored the survey, are not in that number. High interest reflects self-selection, not the full population.</t>
  </si>
  <si>
    <t>4</t>
  </si>
  <si>
    <t>Correlation vs. Causation — Enrollment is declining AND interest in this sample is high. Does the data tell us why students didn't enroll? What WOULD?</t>
  </si>
  <si>
    <t>Abandoners cite schedule conflicts and the once-a-year offering. That does NOT prove that moving the schedule will fill the seats. To get at causation we'd need (1) intent-to-enroll before/after a schedule change, or (2) a controlled pilot section. The survey is correlational only.</t>
  </si>
  <si>
    <t>Stage C  ·  Choose Your Story</t>
  </si>
  <si>
    <t>Choose Your Story
“You can't tell every story. Choose the most important one.”</t>
  </si>
  <si>
    <t>THE PRIORITIZATION TOOL</t>
  </si>
  <si>
    <t>Not every finding deserves to be in your presentation. Use the table below to evaluate each candidate finding.</t>
  </si>
  <si>
    <t>A finding is worth using when it is RELEVANT to the original problem, ACTIONABLE for the audience, and SUPPORTED by the data.</t>
  </si>
  <si>
    <t>WORKED EXAMPLE  ·  FINDINGS FROM THE CART-ABANDONMENT SURVEY</t>
  </si>
  <si>
    <t>The 98 surveyed students added HIST 218 to their cart but did not enroll.</t>
  </si>
  <si>
    <t>They rated how much each factor influenced that decision, picked a single biggest reason, and left a free-text comment.</t>
  </si>
  <si>
    <t>Below are the findings, decomposed and themed. They feed into the prioritization table further down.</t>
  </si>
  <si>
    <t>Top reasons for not enrolling  ·  by 'major reason' mention count</t>
  </si>
  <si>
    <t>Reason</t>
  </si>
  <si>
    <t>Mentions</t>
  </si>
  <si>
    <t>Scheduling — conflict with another course</t>
  </si>
  <si>
    <t>Limited offering (only once a year, Fall only)</t>
  </si>
  <si>
    <t>Class time of day (early-morning slot)</t>
  </si>
  <si>
    <t>Course description / syllabus</t>
  </si>
  <si>
    <t>Section was full / waitlisted</t>
  </si>
  <si>
    <t>Note: counts sum to more than 98 because each factor was rated independently (a student could mark several as a 'major reason').</t>
  </si>
  <si>
    <t>Program-specific signals from the free-text comments</t>
  </si>
  <si>
    <t>Tone</t>
  </si>
  <si>
    <t>Key signal</t>
  </si>
  <si>
    <t>Critical</t>
  </si>
  <si>
    <t>Course collides with required PH methods/labs; once-a-year timing forces a miss</t>
  </si>
  <si>
    <t>Early-morning Fall slot clashes with required science labs (e.g., organic chem)</t>
  </si>
  <si>
    <t>Mixed</t>
  </si>
  <si>
    <t>Strong interest in the topic; blocked by schedule and unclear gen-ed credit</t>
  </si>
  <si>
    <t>Catch-all group; split between “added to compare options, then changed plans” and the same structural barriers — once-a-year timing and the early slot</t>
  </si>
  <si>
    <t>Circumstantial</t>
  </si>
  <si>
    <t>Few abandon; mostly graduating seniors or a closed/full section</t>
  </si>
  <si>
    <t>Sentiment summary</t>
  </si>
  <si>
    <t>APPLY THE PRIORITIZATION TOOL</t>
  </si>
  <si>
    <t>Finding</t>
  </si>
  <si>
    <t>Relevant?</t>
  </si>
  <si>
    <t>Actionable?</t>
  </si>
  <si>
    <t>Supported?</t>
  </si>
  <si>
    <t>Use it?</t>
  </si>
  <si>
    <t>Notes / why</t>
  </si>
  <si>
    <t>Interest in the topic is high (~4.05/5) among abandoners</t>
  </si>
  <si>
    <t>Yes</t>
  </si>
  <si>
    <t>No</t>
  </si>
  <si>
    <t>As context</t>
  </si>
  <si>
    <t>Shows the problem is NOT weak demand</t>
  </si>
  <si>
    <t>88% of survey respondents are non-majors</t>
  </si>
  <si>
    <t>Survey only reaches students who carted AND responded</t>
  </si>
  <si>
    <t>Required History enrollment is flat (~20/yr). 100% of the net decline (43 students) is non-majors.</t>
  </si>
  <si>
    <t>Non-major enrollment fell 77% (56→13): Public Health 20→5, Pre-Health 14→3, Sociology 12→3.</t>
  </si>
  <si>
    <t>Among abandoners, top reasons are schedule conflict (45) and once-a-year/Fall-only (41), with interest at 4.05/5.</t>
  </si>
  <si>
    <t>PICK THE ONE  ·  THE SINGLE FINDING THE REST OF THE STORY WILL SUPPORT</t>
  </si>
  <si>
    <t>Of the findings marked "Use it?" = Yes, which ONE most directly answers the original problem?</t>
  </si>
  <si>
    <t>HIST 218 isn't losing interest — it's losing access. Required History enrollment is steady; the entire decline is non-majors, blocked by a once-a-year, Fall-only schedule that collides with their required courses. Demand is high; the format is the barrier.</t>
  </si>
  <si>
    <t>Stage O  ·  Organize the Narrative</t>
  </si>
  <si>
    <t>Organize the Narrative
“Data points are not a story. A story has a beginning, middle, and end.”</t>
  </si>
  <si>
    <t>THE THREE-PART STORY ARC</t>
  </si>
  <si>
    <t>Beginning (Context):     Here is the situation and what we set out to understand.</t>
  </si>
  <si>
    <t>Middle (Complication):   Here is what the data revealed — including the surprises.</t>
  </si>
  <si>
    <t>End (Insight + Action):  Here is what it means and what we should do about it.</t>
  </si>
  <si>
    <t>FIVE FINDING CARDS FROM THE COURSE DATA</t>
  </si>
  <si>
    <t>FINDING #1</t>
  </si>
  <si>
    <t>FINDING #2</t>
  </si>
  <si>
    <t>FINDING #3</t>
  </si>
  <si>
    <t>FINDING #4</t>
  </si>
  <si>
    <t>FINDING #5</t>
  </si>
  <si>
    <t>Total enrollment fell from a 2022 peak of 76 to 33 in 2025 — a 57% drop over three straight years.</t>
  </si>
  <si>
    <t>But required History-major enrollment is flat (~20/yr). The course's core isn't leaving.</t>
  </si>
  <si>
    <t>The entire decline is non-majors: Public Health, Pre-Health and Sociology fell 77% combined (56→13, 2022→2025).</t>
  </si>
  <si>
    <t>Among 98 students who carted HIST 218 but didn't enroll, top reasons are schedule conflict (45) and once-a-year/Fall-only (41) — and interest averages 4.05/5.</t>
  </si>
  <si>
    <t>The course isn't unwanted — it's inaccessible: a Fall-only morning slot collides with the required courses of the very non-majors who used to fill it.</t>
  </si>
  <si>
    <t>Source: Enrollment data, summed by year</t>
  </si>
  <si>
    <t>Source: Enrollment data, History only</t>
  </si>
  <si>
    <t>Source: Enrollment data, by program</t>
  </si>
  <si>
    <t>Source: Cart-abandonment survey</t>
  </si>
  <si>
    <t>Source: Survey free-text + enrollment</t>
  </si>
  <si>
    <t>Your order →</t>
  </si>
  <si>
    <t>THE NARRATIVE ARC EXPLAINED</t>
  </si>
  <si>
    <t>Why this sequence:</t>
  </si>
  <si>
    <t>Stage V  ·  Visualize Intentionally</t>
  </si>
  <si>
    <t>Visualize Intentionally
“Every chart is a design decision. Make it on purpose.”</t>
  </si>
  <si>
    <t>FOUR PRINCIPLES</t>
  </si>
  <si>
    <t>1.  Choose the right chart type for the relationship — comparison, trend, part-to-whole, distribution.</t>
  </si>
  <si>
    <t>2.  Remove everything that does not serve the message — gridlines, 3D effects, redundant legends, dual axes.</t>
  </si>
  <si>
    <t>3.  Use color to direct attention, not to decorate.</t>
  </si>
  <si>
    <t>4.  Add annotations — let the visual speak the conclusion, not just show the data.</t>
  </si>
  <si>
    <t>SOURCE DATA  ·  ENROLLMENT BY STUDENT PROGRAM AND YEAR</t>
  </si>
  <si>
    <t>BEFORE  ·  THE DEFAULT CLUTTERED CHART (EXAMPLE)</t>
  </si>
  <si>
    <t>AFTER  ·  THE INTENTIONAL CHART (EXAMPLE)</t>
  </si>
  <si>
    <t>CHANGES MADE BETWEEN BEFORE AND AFTER</t>
  </si>
  <si>
    <t>Change made</t>
  </si>
  <si>
    <t>Why it improves the message</t>
  </si>
  <si>
    <t>EXAMPLE 2  ·  SURVEY DATA — WHY STUDENTS WHO CARTED HIST 218 DIDN’T ENROLL</t>
  </si>
  <si>
    <t>SOURCE DATA  ·  FACTORS RATED A “MAJOR REASON” FOR NOT ENROLLING  (n = 98;  multi-select, so mentions exceed 98)</t>
  </si>
  <si>
    <t>“Major reason” mentions</t>
  </si>
  <si>
    <t>Stage E + R  ·  Engineer the Experience &amp; Reflect</t>
  </si>
  <si>
    <t>Engineer &amp; Reflect
“Presenting data is a performance, not a report.”</t>
  </si>
  <si>
    <t>ENGINEER THE EXPERIENCE  ·  FOUR DELIVERY TECHNIQUES</t>
  </si>
  <si>
    <t>1.  Open with a hook — a provocative number, a question, or a surprising finding.</t>
  </si>
  <si>
    <t>2.  Pace the reveal — do not show everything at once.</t>
  </si>
  <si>
    <t>3.  Pause to let a number land before moving on.</t>
  </si>
  <si>
    <t>4.  Prepare for audience questions that challenge your interpretation.</t>
  </si>
  <si>
    <t>THE 90-SECOND PITCH  ·  FILLED IN</t>
  </si>
  <si>
    <t>Using the finding chosen in Stage C and the order set in Stage O — here's the pitch.</t>
  </si>
  <si>
    <t>1.  Headline (the conclusion as ONE sentence)</t>
  </si>
  <si>
    <t>2.  The hook (the first thing out of your mouth)</t>
  </si>
  <si>
    <t>3.  The supporting evidence (1-2 facts)</t>
  </si>
  <si>
    <t>4.  The ask  ·  what do you want the audience to DO?</t>
  </si>
  <si>
    <t>PEER FEEDBACK  ·  PREDICTED RESPONSES</t>
  </si>
  <si>
    <t>After delivering the pitch, the audience will react along these dimensions.</t>
  </si>
  <si>
    <t>1.  Did the message land?</t>
  </si>
  <si>
    <t>2.  Did you believe the data?</t>
  </si>
  <si>
    <t>REFLECT &amp; REFINE</t>
  </si>
  <si>
    <t>1.  Does the presentation answer the original problem defined in Stage D?</t>
  </si>
  <si>
    <t>2.  Would someone unfamiliar with the data understand it?</t>
  </si>
  <si>
    <t>3.  Did you let the data speak — or did you speak FOR the data?</t>
  </si>
  <si>
    <t>EXAMPLE 1  ·  ENROLLMENT DATA — TOTAL STUDENTS BY MAJOR</t>
  </si>
  <si>
    <t>Each stage has its own tab. Yellow cells are for you to complete; some include pre-filled examples.</t>
  </si>
  <si>
    <t>Look at the breakdown above. 88% of respondents are NON-majors. History majors who are required to take the course, and rarely abandon it, are only 12%.</t>
  </si>
  <si>
    <t>The tone is constructive, not angry. Most comments come from students who wanted the course but hit a structural barrier such as a schedule conflict, an early time slot, the once-a-year offering, or a catalog description that never made clear the course counts toward their requirements. Interest averages 4.05/5; likelihood to take it later averages only 2.79/5 — they want it but can't fit it.</t>
  </si>
  <si>
    <t>Total enrollment fell from a 2022 peak of 76 to 33 in 2025 (−57%). Three straight years of decline.</t>
  </si>
  <si>
    <t>Some Examples are pre-filled. The bottom rows are filled with our findings.</t>
  </si>
  <si>
    <t>Each card holds one finding. Pick the order for our story. Use sequential numbering, i.e. start with 1, then 2, etc.</t>
  </si>
  <si>
    <t>Locate the change made and then explain briefly how it improves the message.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</si>
</sst>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1"/>
    </font>
    <font>
      <b/>
      <sz val="20"/>
      <color rgb="FF262626"/>
      <name val="Aptos"/>
      <family val="2"/>
      <charset val="1"/>
    </font>
    <font>
      <i/>
      <sz val="11"/>
      <color theme="1" tint="0.34977263710440382"/>
      <name val="Calibri"/>
      <family val="2"/>
      <charset val="1"/>
    </font>
    <font>
      <b/>
      <sz val="10"/>
      <color theme="1" tint="0.34977263710440382"/>
      <name val="Aptos"/>
      <family val="2"/>
      <charset val="1"/>
    </font>
    <font>
      <sz val="11"/>
      <color rgb="FF262626"/>
      <name val="Calibri"/>
      <family val="2"/>
      <charset val="1"/>
    </font>
    <font>
      <b/>
      <sz val="10"/>
      <color rgb="FFFFFFFF"/>
      <name val="Aptos"/>
      <family val="2"/>
      <charset val="1"/>
    </font>
    <font>
      <b/>
      <sz val="14"/>
      <name val="Aptos"/>
      <family val="2"/>
      <charset val="1"/>
    </font>
    <font>
      <b/>
      <sz val="11"/>
      <color rgb="FF262626"/>
      <name val="Calibri"/>
      <family val="2"/>
      <charset val="1"/>
    </font>
    <font>
      <i/>
      <sz val="11"/>
      <color rgb="FF747474"/>
      <name val="Calibri"/>
      <family val="2"/>
      <charset val="1"/>
    </font>
    <font>
      <sz val="11"/>
      <color rgb="FF262626"/>
      <name val="Calibri"/>
      <charset val="1"/>
    </font>
    <font>
      <b/>
      <sz val="10"/>
      <color rgb="FFFFFFFF"/>
      <name val="Calibri"/>
      <charset val="1"/>
    </font>
    <font>
      <sz val="10"/>
      <color rgb="FF262626"/>
      <name val="Calibri"/>
      <family val="2"/>
      <charset val="1"/>
    </font>
    <font>
      <b/>
      <sz val="26"/>
      <color rgb="FF262626"/>
      <name val="Aptos"/>
      <family val="2"/>
      <charset val="1"/>
    </font>
    <font>
      <b/>
      <sz val="14"/>
      <color rgb="FF262626"/>
      <name val="Aptos"/>
      <family val="2"/>
      <charset val="1"/>
    </font>
    <font>
      <b/>
      <sz val="10"/>
      <color rgb="FF747474"/>
      <name val="Aptos"/>
      <family val="2"/>
      <charset val="1"/>
    </font>
    <font>
      <b/>
      <sz val="14"/>
      <color rgb="FFC88800"/>
      <name val="Aptos"/>
      <family val="2"/>
      <charset val="1"/>
    </font>
    <font>
      <b/>
      <sz val="11"/>
      <color rgb="FFA66500"/>
      <name val="Calibri"/>
      <family val="2"/>
      <charset val="1"/>
    </font>
    <font>
      <i/>
      <sz val="11"/>
      <color rgb="FF262626"/>
      <name val="Calibri"/>
      <family val="2"/>
      <charset val="1"/>
    </font>
    <font>
      <b/>
      <sz val="11"/>
      <color rgb="FF262626"/>
      <name val="Calibri"/>
      <charset val="1"/>
    </font>
    <font>
      <b/>
      <sz val="11"/>
      <color rgb="FF262626"/>
      <name val="Aptos"/>
      <family val="2"/>
      <charset val="1"/>
    </font>
    <font>
      <b/>
      <sz val="12"/>
      <color rgb="FF262626"/>
      <name val="Aptos"/>
      <family val="2"/>
      <charset val="1"/>
    </font>
    <font>
      <i/>
      <sz val="9"/>
      <color rgb="FF747474"/>
      <name val="Calibri"/>
      <family val="2"/>
      <charset val="1"/>
    </font>
    <font>
      <b/>
      <sz val="9"/>
      <color rgb="FF747474"/>
      <name val="Calibri"/>
      <family val="2"/>
      <charset val="1"/>
    </font>
    <font>
      <b/>
      <sz val="28"/>
      <color rgb="FF262626"/>
      <name val="Aptos"/>
      <family val="2"/>
      <charset val="1"/>
    </font>
    <font>
      <b/>
      <sz val="10"/>
      <color rgb="FFFFFFFF"/>
      <name val="Aptos"/>
      <charset val="1"/>
    </font>
    <font>
      <b/>
      <sz val="11"/>
      <color rgb="FFFFFFFF"/>
      <name val="Aptos"/>
      <charset val="1"/>
    </font>
    <font>
      <b/>
      <sz val="11"/>
      <color rgb="FF262626"/>
      <name val="Aptos"/>
      <charset val="1"/>
    </font>
    <font>
      <b/>
      <sz val="18"/>
      <color rgb="FF262626"/>
      <name val="Aptos"/>
      <family val="2"/>
      <charset val="1"/>
    </font>
    <font>
      <b/>
      <sz val="11"/>
      <color rgb="FFFFFFFF"/>
      <name val="Aptos"/>
      <family val="2"/>
    </font>
    <font>
      <b/>
      <sz val="11"/>
      <color rgb="FF262626"/>
      <name val="Calibri"/>
      <family val="2"/>
    </font>
    <font>
      <b/>
      <sz val="11"/>
      <name val="Aptos"/>
      <family val="2"/>
      <charset val="1"/>
    </font>
    <font>
      <b/>
      <sz val="12"/>
      <name val="Aptos"/>
      <family val="2"/>
      <charset val="1"/>
    </font>
    <font>
      <sz val="11"/>
      <color rgb="FF262626"/>
      <name val="Calibri"/>
      <family val="2"/>
    </font>
    <font>
      <sz val="11"/>
      <name val="Calibri"/>
      <family val="2"/>
      <charset val="1"/>
    </font>
    <font>
      <i/>
      <sz val="11"/>
      <name val="Calibri"/>
      <family val="2"/>
      <charset val="1"/>
    </font>
    <font>
      <sz val="11"/>
      <name val="Aptos"/>
      <family val="2"/>
      <charset val="1"/>
    </font>
    <font>
      <b/>
      <sz val="12"/>
      <color rgb="FF747474"/>
      <name val="Aptos"/>
      <family val="2"/>
      <charset val="1"/>
    </font>
  </fonts>
  <fills count="9">
    <fill>
      <patternFill patternType="none"/>
    </fill>
    <fill>
      <patternFill patternType="gray125"/>
    </fill>
    <fill>
      <patternFill patternType="solid">
        <fgColor rgb="FFFFFFFF"/>
        <bgColor rgb="FFF5F5F5"/>
      </patternFill>
    </fill>
    <fill>
      <patternFill patternType="solid">
        <fgColor rgb="FF262626"/>
        <bgColor rgb="FF333300"/>
      </patternFill>
    </fill>
    <fill>
      <patternFill patternType="solid">
        <fgColor rgb="FFFFC000"/>
        <bgColor rgb="FFE8A33D"/>
      </patternFill>
    </fill>
    <fill>
      <patternFill patternType="solid">
        <fgColor rgb="FFFFF8E1"/>
        <bgColor rgb="FFF5F5F5"/>
      </patternFill>
    </fill>
    <fill>
      <patternFill patternType="solid">
        <fgColor rgb="FFF5F5F5"/>
        <bgColor rgb="FFFFF8E1"/>
      </patternFill>
    </fill>
    <fill>
      <patternFill patternType="solid">
        <fgColor rgb="FFFFF8E1"/>
        <bgColor indexed="64"/>
      </patternFill>
    </fill>
    <fill>
      <patternFill patternType="solid">
        <fgColor rgb="FFFFF8E1"/>
        <bgColor rgb="FFFFF8E1"/>
      </patternFill>
    </fill>
  </fills>
  <borders count="14">
    <border>
      <left/>
      <right/>
      <top/>
      <bottom/>
      <diagonal/>
    </border>
    <border>
      <left/>
      <right/>
      <top/>
      <bottom style="medium">
        <color rgb="FFFFC000"/>
      </bottom>
      <diagonal/>
    </border>
    <border>
      <left/>
      <right/>
      <top/>
      <bottom style="thin">
        <color rgb="FFA6A6A6"/>
      </bottom>
      <diagonal/>
    </border>
    <border>
      <left style="thin">
        <color rgb="FFA6A6A6"/>
      </left>
      <right style="thin">
        <color rgb="FFA6A6A6"/>
      </right>
      <top style="thin">
        <color rgb="FFA6A6A6"/>
      </top>
      <bottom style="thin">
        <color rgb="FFA6A6A6"/>
      </bottom>
      <diagonal/>
    </border>
    <border>
      <left style="medium">
        <color rgb="FFA6A6A6"/>
      </left>
      <right style="medium">
        <color rgb="FFA6A6A6"/>
      </right>
      <top style="medium">
        <color rgb="FFA6A6A6"/>
      </top>
      <bottom style="thin">
        <color rgb="FFA6A6A6"/>
      </bottom>
      <diagonal/>
    </border>
    <border>
      <left style="medium">
        <color rgb="FFA6A6A6"/>
      </left>
      <right style="medium">
        <color rgb="FFA6A6A6"/>
      </right>
      <top/>
      <bottom/>
      <diagonal/>
    </border>
    <border>
      <left style="medium">
        <color rgb="FFA6A6A6"/>
      </left>
      <right style="medium">
        <color rgb="FFA6A6A6"/>
      </right>
      <top/>
      <bottom style="thin">
        <color rgb="FFA6A6A6"/>
      </bottom>
      <diagonal/>
    </border>
    <border>
      <left style="medium">
        <color rgb="FFA6A6A6"/>
      </left>
      <right style="medium">
        <color rgb="FFA6A6A6"/>
      </right>
      <top/>
      <bottom style="medium">
        <color rgb="FFA6A6A6"/>
      </bottom>
      <diagonal/>
    </border>
    <border>
      <left style="thin">
        <color rgb="FFA6A6A6"/>
      </left>
      <right/>
      <top style="thin">
        <color rgb="FFA6A6A6"/>
      </top>
      <bottom style="thin">
        <color rgb="FFA6A6A6"/>
      </bottom>
      <diagonal/>
    </border>
    <border>
      <left style="thin">
        <color rgb="FFBFBFBF"/>
      </left>
      <right style="thin">
        <color rgb="FFBFBFBF"/>
      </right>
      <top style="thin">
        <color rgb="FFBFBFBF"/>
      </top>
      <bottom style="thin">
        <color rgb="FFBFBFBF"/>
      </bottom>
      <diagonal/>
    </border>
    <border>
      <left style="thin">
        <color rgb="FFA6A6A6"/>
      </left>
      <right/>
      <top style="thin">
        <color rgb="FFA6A6A6"/>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s>
  <cellStyleXfs count="1">
    <xf numFmtId="0" fontId="0" fillId="0" borderId="0"/>
  </cellStyleXfs>
  <cellXfs count="105">
    <xf numFmtId="0" fontId="0" fillId="0" borderId="0" xfId="0"/>
    <xf numFmtId="0" fontId="2" fillId="0" borderId="0" xfId="0" applyFont="1" applyAlignment="1">
      <alignment horizontal="left" vertical="center" indent="1"/>
    </xf>
    <xf numFmtId="0" fontId="1" fillId="2" borderId="1" xfId="0" applyFont="1" applyFill="1" applyBorder="1" applyAlignment="1">
      <alignment horizontal="left" vertical="center" indent="1"/>
    </xf>
    <xf numFmtId="0" fontId="9" fillId="0" borderId="9" xfId="0" applyFont="1" applyBorder="1" applyAlignment="1">
      <alignment horizontal="left" vertical="center" wrapText="1"/>
    </xf>
    <xf numFmtId="0" fontId="24" fillId="3" borderId="9" xfId="0" applyFont="1" applyFill="1" applyBorder="1" applyAlignment="1">
      <alignment horizontal="center" vertical="center" wrapText="1"/>
    </xf>
    <xf numFmtId="0" fontId="26" fillId="0" borderId="0" xfId="0" applyFont="1"/>
    <xf numFmtId="0" fontId="25" fillId="3" borderId="0" xfId="0" applyFont="1" applyFill="1" applyAlignment="1">
      <alignment horizontal="left" vertical="center"/>
    </xf>
    <xf numFmtId="0" fontId="9" fillId="5" borderId="8" xfId="0" applyFont="1" applyFill="1" applyBorder="1" applyAlignment="1">
      <alignment horizontal="left" vertical="center" wrapText="1"/>
    </xf>
    <xf numFmtId="0" fontId="4" fillId="5" borderId="8" xfId="0" applyFont="1" applyFill="1" applyBorder="1" applyAlignment="1">
      <alignment horizontal="left" vertical="center" wrapText="1" indent="1"/>
    </xf>
    <xf numFmtId="0" fontId="7" fillId="5" borderId="8" xfId="0" applyFont="1" applyFill="1" applyBorder="1" applyAlignment="1">
      <alignment horizontal="left" vertical="center" wrapText="1" indent="1"/>
    </xf>
    <xf numFmtId="0" fontId="5" fillId="3" borderId="8" xfId="0" applyFont="1" applyFill="1" applyBorder="1" applyAlignment="1">
      <alignment horizontal="left" vertical="center" wrapText="1" indent="1"/>
    </xf>
    <xf numFmtId="0" fontId="4" fillId="0" borderId="0" xfId="0" applyFont="1" applyAlignment="1">
      <alignment horizontal="left" vertical="center" wrapText="1" indent="1"/>
    </xf>
    <xf numFmtId="0" fontId="14" fillId="0" borderId="2" xfId="0" applyFont="1" applyBorder="1" applyAlignment="1">
      <alignment horizontal="left" vertical="center" indent="1"/>
    </xf>
    <xf numFmtId="0" fontId="13" fillId="0" borderId="0" xfId="0" applyFont="1" applyAlignment="1">
      <alignment horizontal="left" vertical="center" wrapText="1" indent="1"/>
    </xf>
    <xf numFmtId="0" fontId="1" fillId="0" borderId="1" xfId="0" applyFont="1" applyBorder="1" applyAlignment="1">
      <alignment horizontal="left" vertical="center" indent="1"/>
    </xf>
    <xf numFmtId="0" fontId="5" fillId="3" borderId="3" xfId="0" applyFont="1" applyFill="1" applyBorder="1" applyAlignment="1">
      <alignment horizontal="center" vertical="center"/>
    </xf>
    <xf numFmtId="0" fontId="5" fillId="3" borderId="3" xfId="0" applyFont="1" applyFill="1" applyBorder="1" applyAlignment="1">
      <alignment horizontal="left" vertical="center" indent="1"/>
    </xf>
    <xf numFmtId="0" fontId="6" fillId="4" borderId="3" xfId="0" applyFont="1" applyFill="1" applyBorder="1" applyAlignment="1">
      <alignment horizontal="center" vertical="center"/>
    </xf>
    <xf numFmtId="0" fontId="7" fillId="0" borderId="3" xfId="0" applyFont="1" applyBorder="1" applyAlignment="1">
      <alignment horizontal="left" vertical="center" indent="1"/>
    </xf>
    <xf numFmtId="0" fontId="1" fillId="2" borderId="1" xfId="0" applyFont="1" applyFill="1" applyBorder="1" applyAlignment="1">
      <alignment horizontal="left" vertical="center"/>
    </xf>
    <xf numFmtId="0" fontId="8" fillId="0" borderId="0" xfId="0" applyFont="1" applyAlignment="1">
      <alignment horizontal="left" vertical="center"/>
    </xf>
    <xf numFmtId="0" fontId="9" fillId="0" borderId="3" xfId="0" applyFont="1" applyBorder="1" applyAlignment="1">
      <alignment horizontal="center"/>
    </xf>
    <xf numFmtId="0" fontId="9" fillId="0" borderId="3" xfId="0" applyFont="1" applyBorder="1" applyAlignment="1">
      <alignment horizontal="left" vertical="center" indent="1"/>
    </xf>
    <xf numFmtId="0" fontId="10" fillId="3" borderId="3" xfId="0" applyFont="1" applyFill="1" applyBorder="1" applyAlignment="1">
      <alignment wrapText="1"/>
    </xf>
    <xf numFmtId="0" fontId="9" fillId="0" borderId="3" xfId="0" applyFont="1" applyBorder="1" applyAlignment="1">
      <alignment horizontal="left" vertical="top" wrapText="1" indent="1"/>
    </xf>
    <xf numFmtId="0" fontId="9" fillId="0" borderId="3" xfId="0" applyFont="1" applyBorder="1" applyAlignment="1">
      <alignment vertical="top" wrapText="1"/>
    </xf>
    <xf numFmtId="0" fontId="11" fillId="0" borderId="3" xfId="0" applyFont="1" applyBorder="1" applyAlignment="1">
      <alignment horizontal="left" vertical="top" wrapText="1" indent="1"/>
    </xf>
    <xf numFmtId="0" fontId="12" fillId="4" borderId="0" xfId="0" applyFont="1" applyFill="1" applyAlignment="1">
      <alignment horizontal="center" vertical="center"/>
    </xf>
    <xf numFmtId="0" fontId="14" fillId="0" borderId="2" xfId="0" applyFont="1" applyBorder="1" applyAlignment="1">
      <alignment horizontal="left" vertical="center" indent="1"/>
    </xf>
    <xf numFmtId="0" fontId="15" fillId="0" borderId="0" xfId="0" applyFont="1" applyAlignment="1">
      <alignment horizontal="center" vertical="center"/>
    </xf>
    <xf numFmtId="0" fontId="16" fillId="0" borderId="3" xfId="0" applyFont="1" applyBorder="1" applyAlignment="1">
      <alignment horizontal="center" vertical="center"/>
    </xf>
    <xf numFmtId="0" fontId="4" fillId="0" borderId="3" xfId="0" applyFont="1" applyBorder="1" applyAlignment="1">
      <alignment horizontal="left" vertical="center" wrapText="1" indent="1"/>
    </xf>
    <xf numFmtId="0" fontId="15" fillId="0" borderId="3" xfId="0" applyFont="1" applyBorder="1" applyAlignment="1">
      <alignment horizontal="center" vertical="center"/>
    </xf>
    <xf numFmtId="0" fontId="9" fillId="0" borderId="3" xfId="0" applyFont="1" applyBorder="1" applyAlignment="1">
      <alignment horizontal="center" vertical="center"/>
    </xf>
    <xf numFmtId="0" fontId="4" fillId="0" borderId="3" xfId="0" applyFont="1" applyBorder="1" applyAlignment="1">
      <alignment horizontal="center" vertical="center"/>
    </xf>
    <xf numFmtId="0" fontId="19" fillId="6" borderId="3" xfId="0" applyFont="1" applyFill="1" applyBorder="1" applyAlignment="1">
      <alignment horizontal="center" vertical="center"/>
    </xf>
    <xf numFmtId="0" fontId="15" fillId="0" borderId="0" xfId="0" applyFont="1" applyAlignment="1">
      <alignment horizontal="center"/>
    </xf>
    <xf numFmtId="0" fontId="5" fillId="3" borderId="3" xfId="0" applyFont="1" applyFill="1" applyBorder="1" applyAlignment="1">
      <alignment horizontal="left" vertical="center" wrapText="1" indent="1"/>
    </xf>
    <xf numFmtId="0" fontId="5" fillId="3" borderId="3" xfId="0" applyFont="1" applyFill="1" applyBorder="1" applyAlignment="1">
      <alignment horizontal="center" vertical="center" wrapText="1"/>
    </xf>
    <xf numFmtId="0" fontId="20" fillId="0" borderId="3" xfId="0" applyFont="1" applyBorder="1" applyAlignment="1">
      <alignment horizontal="center" vertical="center"/>
    </xf>
    <xf numFmtId="0" fontId="8" fillId="0" borderId="3" xfId="0" applyFont="1" applyBorder="1" applyAlignment="1">
      <alignment horizontal="left" vertical="center" indent="1"/>
    </xf>
    <xf numFmtId="0" fontId="17" fillId="5" borderId="3" xfId="0" applyFont="1" applyFill="1" applyBorder="1" applyAlignment="1">
      <alignment horizontal="left" vertical="top" wrapText="1" indent="1"/>
    </xf>
    <xf numFmtId="0" fontId="14" fillId="2" borderId="4" xfId="0" applyFont="1" applyFill="1" applyBorder="1" applyAlignment="1">
      <alignment horizontal="center" vertical="center"/>
    </xf>
    <xf numFmtId="0" fontId="4" fillId="2" borderId="5" xfId="0" applyFont="1" applyFill="1" applyBorder="1" applyAlignment="1">
      <alignment horizontal="left" vertical="top" wrapText="1" indent="1"/>
    </xf>
    <xf numFmtId="0" fontId="21" fillId="2" borderId="6" xfId="0" applyFont="1" applyFill="1" applyBorder="1" applyAlignment="1">
      <alignment horizontal="left" vertical="center" wrapText="1" indent="1"/>
    </xf>
    <xf numFmtId="0" fontId="22" fillId="2" borderId="5" xfId="0" applyFont="1" applyFill="1" applyBorder="1" applyAlignment="1">
      <alignment horizontal="center" vertical="center"/>
    </xf>
    <xf numFmtId="0" fontId="23" fillId="4" borderId="7" xfId="0" applyFont="1" applyFill="1" applyBorder="1" applyAlignment="1">
      <alignment horizontal="center" vertical="center"/>
    </xf>
    <xf numFmtId="0" fontId="24" fillId="3" borderId="9" xfId="0" applyFont="1" applyFill="1" applyBorder="1" applyAlignment="1">
      <alignment horizontal="center" vertical="center" wrapText="1"/>
    </xf>
    <xf numFmtId="1" fontId="9" fillId="0" borderId="9" xfId="0" applyNumberFormat="1" applyFont="1" applyBorder="1" applyAlignment="1">
      <alignment horizontal="center" vertical="center"/>
    </xf>
    <xf numFmtId="0" fontId="9" fillId="0" borderId="9" xfId="0" applyFont="1" applyBorder="1" applyAlignment="1">
      <alignment horizontal="center" vertical="center"/>
    </xf>
    <xf numFmtId="0" fontId="26" fillId="0" borderId="0" xfId="0" applyFont="1"/>
    <xf numFmtId="9" fontId="9" fillId="0" borderId="9" xfId="0" applyNumberFormat="1" applyFont="1" applyBorder="1" applyAlignment="1">
      <alignment horizontal="center" vertical="center"/>
    </xf>
    <xf numFmtId="0" fontId="27" fillId="4" borderId="0" xfId="0" applyFont="1" applyFill="1" applyAlignment="1">
      <alignment horizontal="center" vertical="center"/>
    </xf>
    <xf numFmtId="0" fontId="3" fillId="0" borderId="2" xfId="0" applyFont="1" applyBorder="1" applyAlignment="1">
      <alignment horizontal="left" vertical="center" indent="1"/>
    </xf>
    <xf numFmtId="0" fontId="5" fillId="3" borderId="3" xfId="0" applyFont="1" applyFill="1" applyBorder="1" applyAlignment="1">
      <alignment horizontal="left" vertical="center" indent="1"/>
    </xf>
    <xf numFmtId="0" fontId="2" fillId="0" borderId="3" xfId="0" applyFont="1" applyBorder="1" applyAlignment="1">
      <alignment horizontal="left" vertical="center" indent="1"/>
    </xf>
    <xf numFmtId="0" fontId="4" fillId="0" borderId="0" xfId="0" applyFont="1" applyAlignment="1">
      <alignment vertical="center" indent="1"/>
    </xf>
    <xf numFmtId="0" fontId="0" fillId="0" borderId="0" xfId="0" applyAlignment="1">
      <alignment horizontal="left" vertical="top" wrapText="1" indent="1"/>
    </xf>
    <xf numFmtId="0" fontId="8" fillId="0" borderId="0" xfId="0" applyFont="1" applyAlignment="1">
      <alignment horizontal="left" vertical="center" indent="1"/>
    </xf>
    <xf numFmtId="0" fontId="4" fillId="5" borderId="3" xfId="0" applyFont="1" applyFill="1" applyBorder="1" applyAlignment="1">
      <alignment horizontal="left" vertical="center" wrapText="1" indent="1"/>
    </xf>
    <xf numFmtId="0" fontId="17" fillId="0" borderId="3" xfId="0" applyFont="1" applyBorder="1" applyAlignment="1">
      <alignment horizontal="left" vertical="center" wrapText="1" indent="1"/>
    </xf>
    <xf numFmtId="0" fontId="7" fillId="0" borderId="3" xfId="0" applyFont="1" applyBorder="1" applyAlignment="1">
      <alignment horizontal="left" vertical="center" indent="1"/>
    </xf>
    <xf numFmtId="0" fontId="11" fillId="5" borderId="3" xfId="0" applyFont="1" applyFill="1" applyBorder="1" applyAlignment="1">
      <alignment horizontal="left" vertical="top" wrapText="1" indent="1"/>
    </xf>
    <xf numFmtId="0" fontId="4" fillId="0" borderId="3" xfId="0" applyFont="1" applyBorder="1" applyAlignment="1">
      <alignment vertical="center" indent="1"/>
    </xf>
    <xf numFmtId="0" fontId="17" fillId="0" borderId="0" xfId="0" applyFont="1" applyAlignment="1">
      <alignment vertical="center" wrapText="1" indent="1"/>
    </xf>
    <xf numFmtId="0" fontId="5" fillId="3" borderId="3" xfId="0" applyFont="1" applyFill="1" applyBorder="1" applyAlignment="1">
      <alignment horizontal="center" vertical="center"/>
    </xf>
    <xf numFmtId="0" fontId="9" fillId="0" borderId="3" xfId="0" applyFont="1" applyBorder="1" applyAlignment="1">
      <alignment vertical="center" indent="1"/>
    </xf>
    <xf numFmtId="9" fontId="9"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9" fillId="6" borderId="3" xfId="0" applyFont="1" applyFill="1" applyBorder="1" applyAlignment="1">
      <alignment vertical="center" indent="1"/>
    </xf>
    <xf numFmtId="9" fontId="19" fillId="6" borderId="3" xfId="0" applyNumberFormat="1" applyFont="1" applyFill="1" applyBorder="1" applyAlignment="1">
      <alignment horizontal="center" vertical="center"/>
    </xf>
    <xf numFmtId="0" fontId="7" fillId="0" borderId="0" xfId="0" applyFont="1" applyAlignment="1">
      <alignment wrapText="1"/>
    </xf>
    <xf numFmtId="0" fontId="19" fillId="0" borderId="0" xfId="0" applyFont="1" applyAlignment="1">
      <alignment vertical="center" indent="1"/>
    </xf>
    <xf numFmtId="0" fontId="5" fillId="3" borderId="3" xfId="0" applyFont="1" applyFill="1" applyBorder="1" applyAlignment="1">
      <alignment horizontal="left" vertical="center" wrapText="1" indent="1"/>
    </xf>
    <xf numFmtId="0" fontId="5" fillId="3" borderId="3" xfId="0" applyFont="1" applyFill="1" applyBorder="1" applyAlignment="1">
      <alignment horizontal="center" vertical="center" wrapText="1"/>
    </xf>
    <xf numFmtId="0" fontId="4" fillId="0" borderId="3" xfId="0" applyFont="1" applyBorder="1" applyAlignment="1">
      <alignment horizontal="left" vertical="center" wrapText="1" indent="1"/>
    </xf>
    <xf numFmtId="0" fontId="21" fillId="0" borderId="0" xfId="0" applyFont="1" applyAlignment="1">
      <alignment horizontal="left" vertical="center" wrapText="1" indent="1"/>
    </xf>
    <xf numFmtId="0" fontId="4" fillId="6" borderId="3" xfId="0" applyFont="1" applyFill="1" applyBorder="1" applyAlignment="1">
      <alignment horizontal="left" vertical="top" wrapText="1" indent="1"/>
    </xf>
    <xf numFmtId="0" fontId="20" fillId="5" borderId="3" xfId="0" applyFont="1" applyFill="1" applyBorder="1" applyAlignment="1">
      <alignment horizontal="left" vertical="center" wrapText="1" indent="1"/>
    </xf>
    <xf numFmtId="0" fontId="19" fillId="0" borderId="0" xfId="0" applyFont="1" applyAlignment="1">
      <alignment indent="1"/>
    </xf>
    <xf numFmtId="0" fontId="4" fillId="5" borderId="8" xfId="0" applyFont="1" applyFill="1" applyBorder="1" applyAlignment="1">
      <alignment horizontal="left" vertical="top" wrapText="1" indent="1"/>
    </xf>
    <xf numFmtId="0" fontId="20" fillId="0" borderId="0" xfId="0" applyFont="1" applyAlignment="1">
      <alignment vertical="center" indent="1"/>
    </xf>
    <xf numFmtId="0" fontId="4" fillId="5" borderId="10" xfId="0" applyFont="1" applyFill="1" applyBorder="1" applyAlignment="1">
      <alignment horizontal="left" vertical="top" wrapText="1" indent="1"/>
    </xf>
    <xf numFmtId="0" fontId="19" fillId="0" borderId="0" xfId="0" applyFont="1" applyAlignment="1">
      <alignment vertical="center" wrapText="1" indent="1"/>
    </xf>
    <xf numFmtId="0" fontId="14" fillId="0" borderId="0" xfId="0" applyFont="1" applyBorder="1" applyAlignment="1">
      <alignment horizontal="left" vertical="center" indent="1"/>
    </xf>
    <xf numFmtId="0" fontId="24" fillId="3" borderId="11" xfId="0" applyFont="1" applyFill="1" applyBorder="1" applyAlignment="1">
      <alignment horizontal="left" vertical="center" wrapText="1"/>
    </xf>
    <xf numFmtId="0" fontId="24" fillId="3" borderId="12" xfId="0" applyFont="1" applyFill="1" applyBorder="1" applyAlignment="1">
      <alignment horizontal="left" vertical="center" wrapText="1"/>
    </xf>
    <xf numFmtId="0" fontId="24" fillId="3" borderId="13" xfId="0" applyFont="1" applyFill="1" applyBorder="1" applyAlignment="1">
      <alignment horizontal="left" vertical="center" wrapText="1"/>
    </xf>
    <xf numFmtId="0" fontId="28" fillId="3" borderId="0" xfId="0" applyFont="1" applyFill="1" applyAlignment="1">
      <alignment horizontal="left" vertical="center"/>
    </xf>
    <xf numFmtId="0" fontId="9" fillId="7" borderId="9" xfId="0" applyFont="1" applyFill="1" applyBorder="1" applyAlignment="1">
      <alignment horizontal="left" vertical="center" wrapText="1"/>
    </xf>
    <xf numFmtId="0" fontId="29" fillId="7" borderId="9" xfId="0" applyFont="1" applyFill="1" applyBorder="1" applyAlignment="1">
      <alignment horizontal="center" vertical="center"/>
    </xf>
    <xf numFmtId="0" fontId="30" fillId="5" borderId="3" xfId="0" applyFont="1" applyFill="1" applyBorder="1" applyAlignment="1">
      <alignment horizontal="center" vertical="center"/>
    </xf>
    <xf numFmtId="0" fontId="18" fillId="0" borderId="3" xfId="0" applyFont="1" applyFill="1" applyBorder="1" applyAlignment="1">
      <alignment vertical="center" indent="1"/>
    </xf>
    <xf numFmtId="0" fontId="18" fillId="0" borderId="3" xfId="0" applyFont="1" applyFill="1" applyBorder="1" applyAlignment="1">
      <alignment horizontal="center" vertical="center"/>
    </xf>
    <xf numFmtId="9" fontId="18" fillId="0" borderId="3" xfId="0" applyNumberFormat="1" applyFont="1" applyFill="1" applyBorder="1" applyAlignment="1">
      <alignment horizontal="center" vertical="center"/>
    </xf>
    <xf numFmtId="0" fontId="7" fillId="0" borderId="3" xfId="0" applyFont="1" applyFill="1" applyBorder="1" applyAlignment="1">
      <alignment horizontal="left" vertical="center" wrapText="1" indent="1"/>
    </xf>
    <xf numFmtId="0" fontId="31" fillId="0" borderId="3" xfId="0" applyFont="1" applyFill="1" applyBorder="1" applyAlignment="1">
      <alignment horizontal="center" vertical="center"/>
    </xf>
    <xf numFmtId="9" fontId="32" fillId="0" borderId="3" xfId="0" applyNumberFormat="1" applyFont="1" applyFill="1" applyBorder="1" applyAlignment="1">
      <alignment horizontal="center" vertical="center"/>
    </xf>
    <xf numFmtId="0" fontId="35" fillId="5" borderId="3" xfId="0" applyFont="1" applyFill="1" applyBorder="1" applyAlignment="1">
      <alignment horizontal="center" vertical="center"/>
    </xf>
    <xf numFmtId="0" fontId="33" fillId="5" borderId="3" xfId="0" applyFont="1" applyFill="1" applyBorder="1" applyAlignment="1">
      <alignment horizontal="left" vertical="top" wrapText="1" indent="1"/>
    </xf>
    <xf numFmtId="0" fontId="35" fillId="8" borderId="3" xfId="0" applyFont="1" applyFill="1" applyBorder="1" applyAlignment="1">
      <alignment horizontal="center" vertical="center"/>
    </xf>
    <xf numFmtId="0" fontId="33" fillId="8" borderId="3" xfId="0" applyFont="1" applyFill="1" applyBorder="1" applyAlignment="1">
      <alignment horizontal="left" vertical="center" wrapText="1" indent="1"/>
    </xf>
    <xf numFmtId="0" fontId="34" fillId="8" borderId="3" xfId="0" applyFont="1" applyFill="1" applyBorder="1" applyAlignment="1">
      <alignment horizontal="center" vertical="center"/>
    </xf>
    <xf numFmtId="0" fontId="34" fillId="8" borderId="3" xfId="0" applyFont="1" applyFill="1" applyBorder="1" applyAlignment="1">
      <alignment horizontal="left" vertical="center" wrapText="1" indent="1"/>
    </xf>
    <xf numFmtId="0" fontId="36" fillId="0" borderId="0" xfId="0" applyFont="1" applyBorder="1" applyAlignment="1">
      <alignment horizontal="left" vertical="center" inden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A66500"/>
      <rgbColor rgb="FF800080"/>
      <rgbColor rgb="FF008080"/>
      <rgbColor rgb="FFBFBFBF"/>
      <rgbColor rgb="FF747474"/>
      <rgbColor rgb="FF9999FF"/>
      <rgbColor rgb="FFC0504D"/>
      <rgbColor rgb="FFFFF8E1"/>
      <rgbColor rgb="FFF5F5F5"/>
      <rgbColor rgb="FF660066"/>
      <rgbColor rgb="FFE8A33D"/>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B3B3B3"/>
      <rgbColor rgb="FFC88800"/>
      <rgbColor rgb="FFCC99FF"/>
      <rgbColor rgb="FFFFCC99"/>
      <rgbColor rgb="FF4F81BD"/>
      <rgbColor rgb="FF4BACC6"/>
      <rgbColor rgb="FF9BBB59"/>
      <rgbColor rgb="FFFFC000"/>
      <rgbColor rgb="FFF79646"/>
      <rgbColor rgb="FFE0731E"/>
      <rgbColor rgb="FF8064A2"/>
      <rgbColor rgb="FFA6A6A6"/>
      <rgbColor rgb="FF003366"/>
      <rgbColor rgb="FF6D6D6D"/>
      <rgbColor rgb="FF003300"/>
      <rgbColor rgb="FF333300"/>
      <rgbColor rgb="FF9F5E00"/>
      <rgbColor rgb="FFA16100"/>
      <rgbColor rgb="FF595959"/>
      <rgbColor rgb="FF262626"/>
      <rgbColor rgb="00003366"/>
      <rgbColor rgb="00339966"/>
      <rgbColor rgb="00003300"/>
      <rgbColor rgb="00333300"/>
      <rgbColor rgb="00993300"/>
      <rgbColor rgb="00993366"/>
      <rgbColor rgb="00333399"/>
      <rgbColor rgb="00333333"/>
    </indexedColors>
    <mruColors>
      <color rgb="FFFFF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HIST 218 Enrollment per Year (2019–2025) by Student Program</a:t>
            </a:r>
          </a:p>
        </c:rich>
      </c:tx>
      <c:overlay val="0"/>
      <c:spPr>
        <a:noFill/>
        <a:ln w="0">
          <a:noFill/>
        </a:ln>
      </c:spPr>
    </c:title>
    <c:autoTitleDeleted val="0"/>
    <c:view3D>
      <c:rotX val="15"/>
      <c:rotY val="20"/>
      <c:rAngAx val="1"/>
    </c:view3D>
    <c:floor>
      <c:thickness val="0"/>
      <c:spPr>
        <a:noFill/>
        <a:ln w="0">
          <a:noFill/>
        </a:ln>
      </c:spPr>
    </c:floor>
    <c:sideWall>
      <c:thickness val="0"/>
      <c:spPr>
        <a:noFill/>
        <a:ln w="0">
          <a:noFill/>
        </a:ln>
      </c:spPr>
    </c:sideWall>
    <c:backWall>
      <c:thickness val="0"/>
      <c:spPr>
        <a:noFill/>
        <a:ln w="0">
          <a:noFill/>
        </a:ln>
      </c:spPr>
    </c:backWall>
    <c:plotArea>
      <c:layout/>
      <c:bar3DChart>
        <c:barDir val="col"/>
        <c:grouping val="clustered"/>
        <c:varyColors val="0"/>
        <c:ser>
          <c:idx val="0"/>
          <c:order val="0"/>
          <c:tx>
            <c:strRef>
              <c:f>'V — Visualize'!$C$16</c:f>
              <c:strCache>
                <c:ptCount val="1"/>
                <c:pt idx="0">
                  <c:v>History (required)</c:v>
                </c:pt>
              </c:strCache>
            </c:strRef>
          </c:tx>
          <c:spPr>
            <a:solidFill>
              <a:srgbClr val="4F81BD"/>
            </a:solidFill>
            <a:ln w="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'V — Visualize'!$B$17:$B$23</c:f>
              <c:numCache>
                <c:formatCode>General</c:formatCode>
                <c:ptCount val="7"/>
                <c:pt idx="0">
                  <c:v>2019</c:v>
                </c:pt>
                <c:pt idx="1">
                  <c:v>2020</c:v>
                </c:pt>
                <c:pt idx="2">
                  <c:v>2021</c:v>
                </c:pt>
                <c:pt idx="3">
                  <c:v>2022</c:v>
                </c:pt>
                <c:pt idx="4">
                  <c:v>2023</c:v>
                </c:pt>
                <c:pt idx="5">
                  <c:v>2024</c:v>
                </c:pt>
                <c:pt idx="6">
                  <c:v>2025</c:v>
                </c:pt>
              </c:numCache>
            </c:numRef>
          </c:cat>
          <c:val>
            <c:numRef>
              <c:f>'V — Visualize'!$C$17:$C$23</c:f>
              <c:numCache>
                <c:formatCode>General</c:formatCode>
                <c:ptCount val="7"/>
                <c:pt idx="0">
                  <c:v>19</c:v>
                </c:pt>
                <c:pt idx="1">
                  <c:v>18</c:v>
                </c:pt>
                <c:pt idx="2">
                  <c:v>21</c:v>
                </c:pt>
                <c:pt idx="3">
                  <c:v>20</c:v>
                </c:pt>
                <c:pt idx="4">
                  <c:v>22</c:v>
                </c:pt>
                <c:pt idx="5">
                  <c:v>19</c:v>
                </c:pt>
                <c:pt idx="6">
                  <c:v>20</c:v>
                </c:pt>
              </c:numCache>
            </c:numRef>
          </c:val>
          <c:extLst>
            <c:ext xmlns:c16="http://schemas.microsoft.com/office/drawing/2014/chart" uri="{C3380CC4-5D6E-409C-BE32-E72D297353CC}">
              <c16:uniqueId val="{00000000-32FB-4B74-9D65-A174E6A44F8F}"/>
            </c:ext>
          </c:extLst>
        </c:ser>
        <c:ser>
          <c:idx val="1"/>
          <c:order val="1"/>
          <c:tx>
            <c:strRef>
              <c:f>'V — Visualize'!$D$16</c:f>
              <c:strCache>
                <c:ptCount val="1"/>
                <c:pt idx="0">
                  <c:v>Public Health</c:v>
                </c:pt>
              </c:strCache>
            </c:strRef>
          </c:tx>
          <c:spPr>
            <a:solidFill>
              <a:srgbClr val="C0504D"/>
            </a:solidFill>
            <a:ln w="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'V — Visualize'!$B$17:$B$23</c:f>
              <c:numCache>
                <c:formatCode>General</c:formatCode>
                <c:ptCount val="7"/>
                <c:pt idx="0">
                  <c:v>2019</c:v>
                </c:pt>
                <c:pt idx="1">
                  <c:v>2020</c:v>
                </c:pt>
                <c:pt idx="2">
                  <c:v>2021</c:v>
                </c:pt>
                <c:pt idx="3">
                  <c:v>2022</c:v>
                </c:pt>
                <c:pt idx="4">
                  <c:v>2023</c:v>
                </c:pt>
                <c:pt idx="5">
                  <c:v>2024</c:v>
                </c:pt>
                <c:pt idx="6">
                  <c:v>2025</c:v>
                </c:pt>
              </c:numCache>
            </c:numRef>
          </c:cat>
          <c:val>
            <c:numRef>
              <c:f>'V — Visualize'!$D$17:$D$23</c:f>
              <c:numCache>
                <c:formatCode>General</c:formatCode>
                <c:ptCount val="7"/>
                <c:pt idx="0">
                  <c:v>8</c:v>
                </c:pt>
                <c:pt idx="1">
                  <c:v>10</c:v>
                </c:pt>
                <c:pt idx="2">
                  <c:v>16</c:v>
                </c:pt>
                <c:pt idx="3">
                  <c:v>20</c:v>
                </c:pt>
                <c:pt idx="4">
                  <c:v>14</c:v>
                </c:pt>
                <c:pt idx="5">
                  <c:v>9</c:v>
                </c:pt>
                <c:pt idx="6">
                  <c:v>5</c:v>
                </c:pt>
              </c:numCache>
            </c:numRef>
          </c:val>
          <c:extLst>
            <c:ext xmlns:c16="http://schemas.microsoft.com/office/drawing/2014/chart" uri="{C3380CC4-5D6E-409C-BE32-E72D297353CC}">
              <c16:uniqueId val="{00000001-32FB-4B74-9D65-A174E6A44F8F}"/>
            </c:ext>
          </c:extLst>
        </c:ser>
        <c:ser>
          <c:idx val="2"/>
          <c:order val="2"/>
          <c:tx>
            <c:strRef>
              <c:f>'V — Visualize'!$E$16</c:f>
              <c:strCache>
                <c:ptCount val="1"/>
                <c:pt idx="0">
                  <c:v>Pre-Health / Biology</c:v>
                </c:pt>
              </c:strCache>
            </c:strRef>
          </c:tx>
          <c:spPr>
            <a:solidFill>
              <a:srgbClr val="9BBB59"/>
            </a:solidFill>
            <a:ln w="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'V — Visualize'!$B$17:$B$23</c:f>
              <c:numCache>
                <c:formatCode>General</c:formatCode>
                <c:ptCount val="7"/>
                <c:pt idx="0">
                  <c:v>2019</c:v>
                </c:pt>
                <c:pt idx="1">
                  <c:v>2020</c:v>
                </c:pt>
                <c:pt idx="2">
                  <c:v>2021</c:v>
                </c:pt>
                <c:pt idx="3">
                  <c:v>2022</c:v>
                </c:pt>
                <c:pt idx="4">
                  <c:v>2023</c:v>
                </c:pt>
                <c:pt idx="5">
                  <c:v>2024</c:v>
                </c:pt>
                <c:pt idx="6">
                  <c:v>2025</c:v>
                </c:pt>
              </c:numCache>
            </c:numRef>
          </c:cat>
          <c:val>
            <c:numRef>
              <c:f>'V — Visualize'!$E$17:$E$23</c:f>
              <c:numCache>
                <c:formatCode>General</c:formatCode>
                <c:ptCount val="7"/>
                <c:pt idx="0">
                  <c:v>6</c:v>
                </c:pt>
                <c:pt idx="1">
                  <c:v>7</c:v>
                </c:pt>
                <c:pt idx="2">
                  <c:v>12</c:v>
                </c:pt>
                <c:pt idx="3">
                  <c:v>14</c:v>
                </c:pt>
                <c:pt idx="4">
                  <c:v>10</c:v>
                </c:pt>
                <c:pt idx="5">
                  <c:v>6</c:v>
                </c:pt>
                <c:pt idx="6">
                  <c:v>3</c:v>
                </c:pt>
              </c:numCache>
            </c:numRef>
          </c:val>
          <c:extLst>
            <c:ext xmlns:c16="http://schemas.microsoft.com/office/drawing/2014/chart" uri="{C3380CC4-5D6E-409C-BE32-E72D297353CC}">
              <c16:uniqueId val="{00000002-32FB-4B74-9D65-A174E6A44F8F}"/>
            </c:ext>
          </c:extLst>
        </c:ser>
        <c:ser>
          <c:idx val="3"/>
          <c:order val="3"/>
          <c:tx>
            <c:strRef>
              <c:f>'V — Visualize'!$F$16</c:f>
              <c:strCache>
                <c:ptCount val="1"/>
                <c:pt idx="0">
                  <c:v>Sociology</c:v>
                </c:pt>
              </c:strCache>
            </c:strRef>
          </c:tx>
          <c:spPr>
            <a:solidFill>
              <a:srgbClr val="8064A2"/>
            </a:solidFill>
            <a:ln w="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'V — Visualize'!$B$17:$B$23</c:f>
              <c:numCache>
                <c:formatCode>General</c:formatCode>
                <c:ptCount val="7"/>
                <c:pt idx="0">
                  <c:v>2019</c:v>
                </c:pt>
                <c:pt idx="1">
                  <c:v>2020</c:v>
                </c:pt>
                <c:pt idx="2">
                  <c:v>2021</c:v>
                </c:pt>
                <c:pt idx="3">
                  <c:v>2022</c:v>
                </c:pt>
                <c:pt idx="4">
                  <c:v>2023</c:v>
                </c:pt>
                <c:pt idx="5">
                  <c:v>2024</c:v>
                </c:pt>
                <c:pt idx="6">
                  <c:v>2025</c:v>
                </c:pt>
              </c:numCache>
            </c:numRef>
          </c:cat>
          <c:val>
            <c:numRef>
              <c:f>'V — Visualize'!$F$17:$F$23</c:f>
              <c:numCache>
                <c:formatCode>0</c:formatCode>
                <c:ptCount val="7"/>
                <c:pt idx="0">
                  <c:v>5</c:v>
                </c:pt>
                <c:pt idx="1">
                  <c:v>6</c:v>
                </c:pt>
                <c:pt idx="2">
                  <c:v>10</c:v>
                </c:pt>
                <c:pt idx="3">
                  <c:v>12</c:v>
                </c:pt>
                <c:pt idx="4">
                  <c:v>8</c:v>
                </c:pt>
                <c:pt idx="5">
                  <c:v>5</c:v>
                </c:pt>
                <c:pt idx="6">
                  <c:v>3</c:v>
                </c:pt>
              </c:numCache>
            </c:numRef>
          </c:val>
          <c:extLst>
            <c:ext xmlns:c16="http://schemas.microsoft.com/office/drawing/2014/chart" uri="{C3380CC4-5D6E-409C-BE32-E72D297353CC}">
              <c16:uniqueId val="{00000003-32FB-4B74-9D65-A174E6A44F8F}"/>
            </c:ext>
          </c:extLst>
        </c:ser>
        <c:ser>
          <c:idx val="4"/>
          <c:order val="4"/>
          <c:tx>
            <c:strRef>
              <c:f>'V — Visualize'!$G$16</c:f>
              <c:strCache>
                <c:ptCount val="1"/>
                <c:pt idx="0">
                  <c:v>Other / Undeclared</c:v>
                </c:pt>
              </c:strCache>
            </c:strRef>
          </c:tx>
          <c:spPr>
            <a:solidFill>
              <a:srgbClr val="4BACC6"/>
            </a:solidFill>
            <a:ln w="0">
              <a:noFill/>
            </a:ln>
          </c:spPr>
          <c:invertIfNegative val="0"/>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'V — Visualize'!$B$17:$B$23</c:f>
              <c:numCache>
                <c:formatCode>General</c:formatCode>
                <c:ptCount val="7"/>
                <c:pt idx="0">
                  <c:v>2019</c:v>
                </c:pt>
                <c:pt idx="1">
                  <c:v>2020</c:v>
                </c:pt>
                <c:pt idx="2">
                  <c:v>2021</c:v>
                </c:pt>
                <c:pt idx="3">
                  <c:v>2022</c:v>
                </c:pt>
                <c:pt idx="4">
                  <c:v>2023</c:v>
                </c:pt>
                <c:pt idx="5">
                  <c:v>2024</c:v>
                </c:pt>
                <c:pt idx="6">
                  <c:v>2025</c:v>
                </c:pt>
              </c:numCache>
            </c:numRef>
          </c:cat>
          <c:val>
            <c:numRef>
              <c:f>'V — Visualize'!$G$17:$G$23</c:f>
              <c:numCache>
                <c:formatCode>General</c:formatCode>
                <c:ptCount val="7"/>
                <c:pt idx="0">
                  <c:v>4</c:v>
                </c:pt>
                <c:pt idx="1">
                  <c:v>5</c:v>
                </c:pt>
                <c:pt idx="2">
                  <c:v>8</c:v>
                </c:pt>
                <c:pt idx="3">
                  <c:v>10</c:v>
                </c:pt>
                <c:pt idx="4">
                  <c:v>6</c:v>
                </c:pt>
                <c:pt idx="5">
                  <c:v>4</c:v>
                </c:pt>
                <c:pt idx="6">
                  <c:v>2</c:v>
                </c:pt>
              </c:numCache>
            </c:numRef>
          </c:val>
          <c:extLst>
            <c:ext xmlns:c16="http://schemas.microsoft.com/office/drawing/2014/chart" uri="{C3380CC4-5D6E-409C-BE32-E72D297353CC}">
              <c16:uniqueId val="{00000004-32FB-4B74-9D65-A174E6A44F8F}"/>
            </c:ext>
          </c:extLst>
        </c:ser>
        <c:dLbls>
          <c:showLegendKey val="0"/>
          <c:showVal val="0"/>
          <c:showCatName val="0"/>
          <c:showSerName val="0"/>
          <c:showPercent val="0"/>
          <c:showBubbleSize val="0"/>
        </c:dLbls>
        <c:gapWidth val="150"/>
        <c:shape val="box"/>
        <c:axId val="70562509"/>
        <c:axId val="40997291"/>
        <c:axId val="0"/>
      </c:bar3DChart>
      <c:catAx>
        <c:axId val="70562509"/>
        <c:scaling>
          <c:orientation val="minMax"/>
        </c:scaling>
        <c:delete val="0"/>
        <c:axPos val="b"/>
        <c:title>
          <c:tx>
            <c:rich>
              <a:bodyPr rot="0"/>
              <a:lstStyle/>
              <a:p>
                <a:pPr>
                  <a:defRPr sz="1000" b="1" strike="noStrike" spc="-1">
                    <a:solidFill>
                      <a:srgbClr val="000000"/>
                    </a:solidFill>
                    <a:latin typeface="Calibri"/>
                  </a:defRPr>
                </a:pPr>
                <a:r>
                  <a:rPr lang="en-US" sz="1000" b="1" strike="noStrike" spc="-1">
                    <a:solidFill>
                      <a:srgbClr val="000000"/>
                    </a:solidFill>
                    <a:latin typeface="Calibri"/>
                  </a:rPr>
                  <a:t>Year</a:t>
                </a:r>
              </a:p>
            </c:rich>
          </c:tx>
          <c:overlay val="0"/>
          <c:spPr>
            <a:noFill/>
            <a:ln w="0">
              <a:noFill/>
            </a:ln>
          </c:spPr>
        </c:title>
        <c:numFmt formatCode="General"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0997291"/>
        <c:crosses val="autoZero"/>
        <c:auto val="1"/>
        <c:lblAlgn val="ctr"/>
        <c:lblOffset val="100"/>
        <c:noMultiLvlLbl val="0"/>
      </c:catAx>
      <c:valAx>
        <c:axId val="40997291"/>
        <c:scaling>
          <c:orientation val="minMax"/>
        </c:scaling>
        <c:delete val="0"/>
        <c:axPos val="l"/>
        <c:majorGridlines>
          <c:spPr>
            <a:ln w="0">
              <a:solidFill>
                <a:srgbClr val="B3B3B3"/>
              </a:solidFill>
            </a:ln>
          </c:spPr>
        </c:majorGridlines>
        <c:title>
          <c:tx>
            <c:rich>
              <a:bodyPr rot="-5400000"/>
              <a:lstStyle/>
              <a:p>
                <a:pPr>
                  <a:defRPr sz="1000" b="1" strike="noStrike" spc="-1">
                    <a:solidFill>
                      <a:srgbClr val="000000"/>
                    </a:solidFill>
                    <a:latin typeface="Calibri"/>
                  </a:defRPr>
                </a:pPr>
                <a:r>
                  <a:rPr lang="en-US" sz="1000" b="1" strike="noStrike" spc="-1">
                    <a:solidFill>
                      <a:srgbClr val="000000"/>
                    </a:solidFill>
                    <a:latin typeface="Calibri"/>
                  </a:rPr>
                  <a:t>Students enrolled</a:t>
                </a:r>
              </a:p>
            </c:rich>
          </c:tx>
          <c:overlay val="0"/>
          <c:spPr>
            <a:noFill/>
            <a:ln w="0">
              <a:noFill/>
            </a:ln>
          </c:spPr>
        </c:title>
        <c:numFmt formatCode="General"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70562509"/>
        <c:crosses val="autoZero"/>
        <c:crossBetween val="between"/>
      </c:valAx>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The required core held steady — every lost seat was a non-major</a:t>
            </a:r>
          </a:p>
        </c:rich>
      </c:tx>
      <c:overlay val="0"/>
      <c:spPr>
        <a:noFill/>
        <a:ln w="0">
          <a:noFill/>
        </a:ln>
      </c:spPr>
    </c:title>
    <c:autoTitleDeleted val="0"/>
    <c:plotArea>
      <c:layout/>
      <c:lineChart>
        <c:grouping val="standard"/>
        <c:varyColors val="0"/>
        <c:ser>
          <c:idx val="0"/>
          <c:order val="0"/>
          <c:tx>
            <c:strRef>
              <c:f>'V — Visualize'!$C$16</c:f>
              <c:strCache>
                <c:ptCount val="1"/>
                <c:pt idx="0">
                  <c:v>History (required)</c:v>
                </c:pt>
              </c:strCache>
            </c:strRef>
          </c:tx>
          <c:spPr>
            <a:ln w="11880">
              <a:solidFill>
                <a:srgbClr val="BFBFBF"/>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'V — Visualize'!$B$17:$B$23</c:f>
              <c:numCache>
                <c:formatCode>General</c:formatCode>
                <c:ptCount val="7"/>
                <c:pt idx="0">
                  <c:v>2019</c:v>
                </c:pt>
                <c:pt idx="1">
                  <c:v>2020</c:v>
                </c:pt>
                <c:pt idx="2">
                  <c:v>2021</c:v>
                </c:pt>
                <c:pt idx="3">
                  <c:v>2022</c:v>
                </c:pt>
                <c:pt idx="4">
                  <c:v>2023</c:v>
                </c:pt>
                <c:pt idx="5">
                  <c:v>2024</c:v>
                </c:pt>
                <c:pt idx="6">
                  <c:v>2025</c:v>
                </c:pt>
              </c:numCache>
            </c:numRef>
          </c:cat>
          <c:val>
            <c:numRef>
              <c:f>'V — Visualize'!$C$17:$C$23</c:f>
              <c:numCache>
                <c:formatCode>General</c:formatCode>
                <c:ptCount val="7"/>
                <c:pt idx="0">
                  <c:v>19</c:v>
                </c:pt>
                <c:pt idx="1">
                  <c:v>18</c:v>
                </c:pt>
                <c:pt idx="2">
                  <c:v>21</c:v>
                </c:pt>
                <c:pt idx="3">
                  <c:v>20</c:v>
                </c:pt>
                <c:pt idx="4">
                  <c:v>22</c:v>
                </c:pt>
                <c:pt idx="5">
                  <c:v>19</c:v>
                </c:pt>
                <c:pt idx="6">
                  <c:v>20</c:v>
                </c:pt>
              </c:numCache>
            </c:numRef>
          </c:val>
          <c:smooth val="0"/>
          <c:extLst>
            <c:ext xmlns:c16="http://schemas.microsoft.com/office/drawing/2014/chart" uri="{C3380CC4-5D6E-409C-BE32-E72D297353CC}">
              <c16:uniqueId val="{00000000-2249-4412-9650-B85EA64CA670}"/>
            </c:ext>
          </c:extLst>
        </c:ser>
        <c:ser>
          <c:idx val="1"/>
          <c:order val="1"/>
          <c:tx>
            <c:strRef>
              <c:f>'V — Visualize'!$D$16</c:f>
              <c:strCache>
                <c:ptCount val="1"/>
                <c:pt idx="0">
                  <c:v>Public Health</c:v>
                </c:pt>
              </c:strCache>
            </c:strRef>
          </c:tx>
          <c:spPr>
            <a:ln w="28080">
              <a:solidFill>
                <a:srgbClr val="C0504D"/>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'V — Visualize'!$B$17:$B$23</c:f>
              <c:numCache>
                <c:formatCode>General</c:formatCode>
                <c:ptCount val="7"/>
                <c:pt idx="0">
                  <c:v>2019</c:v>
                </c:pt>
                <c:pt idx="1">
                  <c:v>2020</c:v>
                </c:pt>
                <c:pt idx="2">
                  <c:v>2021</c:v>
                </c:pt>
                <c:pt idx="3">
                  <c:v>2022</c:v>
                </c:pt>
                <c:pt idx="4">
                  <c:v>2023</c:v>
                </c:pt>
                <c:pt idx="5">
                  <c:v>2024</c:v>
                </c:pt>
                <c:pt idx="6">
                  <c:v>2025</c:v>
                </c:pt>
              </c:numCache>
            </c:numRef>
          </c:cat>
          <c:val>
            <c:numRef>
              <c:f>'V — Visualize'!$D$17:$D$23</c:f>
              <c:numCache>
                <c:formatCode>General</c:formatCode>
                <c:ptCount val="7"/>
                <c:pt idx="0">
                  <c:v>8</c:v>
                </c:pt>
                <c:pt idx="1">
                  <c:v>10</c:v>
                </c:pt>
                <c:pt idx="2">
                  <c:v>16</c:v>
                </c:pt>
                <c:pt idx="3">
                  <c:v>20</c:v>
                </c:pt>
                <c:pt idx="4">
                  <c:v>14</c:v>
                </c:pt>
                <c:pt idx="5">
                  <c:v>9</c:v>
                </c:pt>
                <c:pt idx="6">
                  <c:v>5</c:v>
                </c:pt>
              </c:numCache>
            </c:numRef>
          </c:val>
          <c:smooth val="0"/>
          <c:extLst>
            <c:ext xmlns:c16="http://schemas.microsoft.com/office/drawing/2014/chart" uri="{C3380CC4-5D6E-409C-BE32-E72D297353CC}">
              <c16:uniqueId val="{00000001-2249-4412-9650-B85EA64CA670}"/>
            </c:ext>
          </c:extLst>
        </c:ser>
        <c:ser>
          <c:idx val="2"/>
          <c:order val="2"/>
          <c:tx>
            <c:strRef>
              <c:f>'V — Visualize'!$E$16</c:f>
              <c:strCache>
                <c:ptCount val="1"/>
                <c:pt idx="0">
                  <c:v>Pre-Health / Biology</c:v>
                </c:pt>
              </c:strCache>
            </c:strRef>
          </c:tx>
          <c:spPr>
            <a:ln w="28080">
              <a:solidFill>
                <a:srgbClr val="E8A33D"/>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'V — Visualize'!$B$17:$B$23</c:f>
              <c:numCache>
                <c:formatCode>General</c:formatCode>
                <c:ptCount val="7"/>
                <c:pt idx="0">
                  <c:v>2019</c:v>
                </c:pt>
                <c:pt idx="1">
                  <c:v>2020</c:v>
                </c:pt>
                <c:pt idx="2">
                  <c:v>2021</c:v>
                </c:pt>
                <c:pt idx="3">
                  <c:v>2022</c:v>
                </c:pt>
                <c:pt idx="4">
                  <c:v>2023</c:v>
                </c:pt>
                <c:pt idx="5">
                  <c:v>2024</c:v>
                </c:pt>
                <c:pt idx="6">
                  <c:v>2025</c:v>
                </c:pt>
              </c:numCache>
            </c:numRef>
          </c:cat>
          <c:val>
            <c:numRef>
              <c:f>'V — Visualize'!$E$17:$E$23</c:f>
              <c:numCache>
                <c:formatCode>General</c:formatCode>
                <c:ptCount val="7"/>
                <c:pt idx="0">
                  <c:v>6</c:v>
                </c:pt>
                <c:pt idx="1">
                  <c:v>7</c:v>
                </c:pt>
                <c:pt idx="2">
                  <c:v>12</c:v>
                </c:pt>
                <c:pt idx="3">
                  <c:v>14</c:v>
                </c:pt>
                <c:pt idx="4">
                  <c:v>10</c:v>
                </c:pt>
                <c:pt idx="5">
                  <c:v>6</c:v>
                </c:pt>
                <c:pt idx="6">
                  <c:v>3</c:v>
                </c:pt>
              </c:numCache>
            </c:numRef>
          </c:val>
          <c:smooth val="0"/>
          <c:extLst>
            <c:ext xmlns:c16="http://schemas.microsoft.com/office/drawing/2014/chart" uri="{C3380CC4-5D6E-409C-BE32-E72D297353CC}">
              <c16:uniqueId val="{00000002-2249-4412-9650-B85EA64CA670}"/>
            </c:ext>
          </c:extLst>
        </c:ser>
        <c:ser>
          <c:idx val="3"/>
          <c:order val="3"/>
          <c:tx>
            <c:strRef>
              <c:f>'V — Visualize'!$F$16</c:f>
              <c:strCache>
                <c:ptCount val="1"/>
                <c:pt idx="0">
                  <c:v>Sociology</c:v>
                </c:pt>
              </c:strCache>
            </c:strRef>
          </c:tx>
          <c:spPr>
            <a:ln w="28080">
              <a:solidFill>
                <a:srgbClr val="4BACC6"/>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'V — Visualize'!$B$17:$B$23</c:f>
              <c:numCache>
                <c:formatCode>General</c:formatCode>
                <c:ptCount val="7"/>
                <c:pt idx="0">
                  <c:v>2019</c:v>
                </c:pt>
                <c:pt idx="1">
                  <c:v>2020</c:v>
                </c:pt>
                <c:pt idx="2">
                  <c:v>2021</c:v>
                </c:pt>
                <c:pt idx="3">
                  <c:v>2022</c:v>
                </c:pt>
                <c:pt idx="4">
                  <c:v>2023</c:v>
                </c:pt>
                <c:pt idx="5">
                  <c:v>2024</c:v>
                </c:pt>
                <c:pt idx="6">
                  <c:v>2025</c:v>
                </c:pt>
              </c:numCache>
            </c:numRef>
          </c:cat>
          <c:val>
            <c:numRef>
              <c:f>'V — Visualize'!$F$17:$F$23</c:f>
              <c:numCache>
                <c:formatCode>0</c:formatCode>
                <c:ptCount val="7"/>
                <c:pt idx="0">
                  <c:v>5</c:v>
                </c:pt>
                <c:pt idx="1">
                  <c:v>6</c:v>
                </c:pt>
                <c:pt idx="2">
                  <c:v>10</c:v>
                </c:pt>
                <c:pt idx="3">
                  <c:v>12</c:v>
                </c:pt>
                <c:pt idx="4">
                  <c:v>8</c:v>
                </c:pt>
                <c:pt idx="5">
                  <c:v>5</c:v>
                </c:pt>
                <c:pt idx="6">
                  <c:v>3</c:v>
                </c:pt>
              </c:numCache>
            </c:numRef>
          </c:val>
          <c:smooth val="0"/>
          <c:extLst>
            <c:ext xmlns:c16="http://schemas.microsoft.com/office/drawing/2014/chart" uri="{C3380CC4-5D6E-409C-BE32-E72D297353CC}">
              <c16:uniqueId val="{00000003-2249-4412-9650-B85EA64CA670}"/>
            </c:ext>
          </c:extLst>
        </c:ser>
        <c:ser>
          <c:idx val="4"/>
          <c:order val="4"/>
          <c:tx>
            <c:strRef>
              <c:f>'V — Visualize'!$G$16</c:f>
              <c:strCache>
                <c:ptCount val="1"/>
                <c:pt idx="0">
                  <c:v>Other / Undeclared</c:v>
                </c:pt>
              </c:strCache>
            </c:strRef>
          </c:tx>
          <c:spPr>
            <a:ln w="28080">
              <a:solidFill>
                <a:srgbClr val="9BBB59"/>
              </a:solidFill>
              <a:round/>
            </a:ln>
          </c:spPr>
          <c:marker>
            <c:symbol val="none"/>
          </c:marker>
          <c:dLbls>
            <c:spPr>
              <a:noFill/>
              <a:ln>
                <a:noFill/>
              </a:ln>
              <a:effectLst/>
            </c:spPr>
            <c:txPr>
              <a:bodyPr wrap="none"/>
              <a:lstStyle/>
              <a:p>
                <a:pPr>
                  <a:defRPr sz="1000" b="0" strike="noStrike" spc="-1">
                    <a:latin typeface="Arial"/>
                  </a:defRPr>
                </a:pPr>
                <a:endParaRPr lang="en-US"/>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'V — Visualize'!$B$17:$B$23</c:f>
              <c:numCache>
                <c:formatCode>General</c:formatCode>
                <c:ptCount val="7"/>
                <c:pt idx="0">
                  <c:v>2019</c:v>
                </c:pt>
                <c:pt idx="1">
                  <c:v>2020</c:v>
                </c:pt>
                <c:pt idx="2">
                  <c:v>2021</c:v>
                </c:pt>
                <c:pt idx="3">
                  <c:v>2022</c:v>
                </c:pt>
                <c:pt idx="4">
                  <c:v>2023</c:v>
                </c:pt>
                <c:pt idx="5">
                  <c:v>2024</c:v>
                </c:pt>
                <c:pt idx="6">
                  <c:v>2025</c:v>
                </c:pt>
              </c:numCache>
            </c:numRef>
          </c:cat>
          <c:val>
            <c:numRef>
              <c:f>'V — Visualize'!$G$17:$G$23</c:f>
              <c:numCache>
                <c:formatCode>General</c:formatCode>
                <c:ptCount val="7"/>
                <c:pt idx="0">
                  <c:v>4</c:v>
                </c:pt>
                <c:pt idx="1">
                  <c:v>5</c:v>
                </c:pt>
                <c:pt idx="2">
                  <c:v>8</c:v>
                </c:pt>
                <c:pt idx="3">
                  <c:v>10</c:v>
                </c:pt>
                <c:pt idx="4">
                  <c:v>6</c:v>
                </c:pt>
                <c:pt idx="5">
                  <c:v>4</c:v>
                </c:pt>
                <c:pt idx="6">
                  <c:v>2</c:v>
                </c:pt>
              </c:numCache>
            </c:numRef>
          </c:val>
          <c:smooth val="0"/>
          <c:extLst>
            <c:ext xmlns:c16="http://schemas.microsoft.com/office/drawing/2014/chart" uri="{C3380CC4-5D6E-409C-BE32-E72D297353CC}">
              <c16:uniqueId val="{00000004-2249-4412-9650-B85EA64CA670}"/>
            </c:ext>
          </c:extLst>
        </c:ser>
        <c:dLbls>
          <c:showLegendKey val="0"/>
          <c:showVal val="0"/>
          <c:showCatName val="0"/>
          <c:showSerName val="0"/>
          <c:showPercent val="0"/>
          <c:showBubbleSize val="0"/>
        </c:dLbls>
        <c:hiLowLines>
          <c:spPr>
            <a:ln w="0">
              <a:noFill/>
            </a:ln>
          </c:spPr>
        </c:hiLowLines>
        <c:smooth val="0"/>
        <c:axId val="36595172"/>
        <c:axId val="41962524"/>
      </c:lineChart>
      <c:catAx>
        <c:axId val="36595172"/>
        <c:scaling>
          <c:orientation val="minMax"/>
        </c:scaling>
        <c:delete val="0"/>
        <c:axPos val="b"/>
        <c:numFmt formatCode="General"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41962524"/>
        <c:crosses val="autoZero"/>
        <c:auto val="1"/>
        <c:lblAlgn val="ctr"/>
        <c:lblOffset val="100"/>
        <c:noMultiLvlLbl val="0"/>
      </c:catAx>
      <c:valAx>
        <c:axId val="41962524"/>
        <c:scaling>
          <c:orientation val="minMax"/>
        </c:scaling>
        <c:delete val="0"/>
        <c:axPos val="l"/>
        <c:numFmt formatCode="General"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36595172"/>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Survey Responses: Reasons for Not Enrolling</a:t>
            </a:r>
          </a:p>
        </c:rich>
      </c:tx>
      <c:overlay val="0"/>
      <c:spPr>
        <a:noFill/>
        <a:ln w="0">
          <a:noFill/>
        </a:ln>
      </c:spPr>
    </c:title>
    <c:autoTitleDeleted val="0"/>
    <c:view3D>
      <c:rotX val="15"/>
      <c:rotY val="0"/>
      <c:rAngAx val="0"/>
    </c:view3D>
    <c:floor>
      <c:thickness val="0"/>
      <c:spPr>
        <a:solidFill>
          <a:srgbClr val="D9D9D9"/>
        </a:solidFill>
        <a:ln w="0">
          <a:noFill/>
        </a:ln>
      </c:spPr>
    </c:floor>
    <c:sideWall>
      <c:thickness val="0"/>
      <c:spPr>
        <a:solidFill>
          <a:srgbClr val="D9D9D9"/>
        </a:solidFill>
        <a:ln w="0">
          <a:noFill/>
        </a:ln>
      </c:spPr>
    </c:sideWall>
    <c:backWall>
      <c:thickness val="0"/>
      <c:spPr>
        <a:solidFill>
          <a:srgbClr val="D9D9D9"/>
        </a:solidFill>
        <a:ln w="0">
          <a:noFill/>
        </a:ln>
      </c:spPr>
    </c:backWall>
    <c:plotArea>
      <c:layout/>
      <c:pie3DChart>
        <c:varyColors val="1"/>
        <c:ser>
          <c:idx val="0"/>
          <c:order val="0"/>
          <c:tx>
            <c:strRef>
              <c:f>'V — Visualize'!$F$86</c:f>
              <c:strCache>
                <c:ptCount val="1"/>
                <c:pt idx="0">
                  <c:v>“Major reason” mentions</c:v>
                </c:pt>
              </c:strCache>
            </c:strRef>
          </c:tx>
          <c:spPr>
            <a:solidFill>
              <a:srgbClr val="4F81BD"/>
            </a:solidFill>
            <a:ln w="0">
              <a:noFill/>
            </a:ln>
          </c:spPr>
          <c:dPt>
            <c:idx val="0"/>
            <c:bubble3D val="0"/>
            <c:spPr>
              <a:solidFill>
                <a:srgbClr val="4F81BD"/>
              </a:solidFill>
              <a:ln w="0">
                <a:noFill/>
              </a:ln>
            </c:spPr>
            <c:extLst>
              <c:ext xmlns:c16="http://schemas.microsoft.com/office/drawing/2014/chart" uri="{C3380CC4-5D6E-409C-BE32-E72D297353CC}">
                <c16:uniqueId val="{00000001-BF9C-436D-B155-F93FEDEBABD9}"/>
              </c:ext>
            </c:extLst>
          </c:dPt>
          <c:dPt>
            <c:idx val="1"/>
            <c:bubble3D val="0"/>
            <c:spPr>
              <a:solidFill>
                <a:srgbClr val="C0504D"/>
              </a:solidFill>
              <a:ln w="0">
                <a:noFill/>
              </a:ln>
            </c:spPr>
            <c:extLst>
              <c:ext xmlns:c16="http://schemas.microsoft.com/office/drawing/2014/chart" uri="{C3380CC4-5D6E-409C-BE32-E72D297353CC}">
                <c16:uniqueId val="{00000003-BF9C-436D-B155-F93FEDEBABD9}"/>
              </c:ext>
            </c:extLst>
          </c:dPt>
          <c:dPt>
            <c:idx val="2"/>
            <c:bubble3D val="0"/>
            <c:spPr>
              <a:solidFill>
                <a:srgbClr val="9BBB59"/>
              </a:solidFill>
              <a:ln w="0">
                <a:noFill/>
              </a:ln>
            </c:spPr>
            <c:extLst>
              <c:ext xmlns:c16="http://schemas.microsoft.com/office/drawing/2014/chart" uri="{C3380CC4-5D6E-409C-BE32-E72D297353CC}">
                <c16:uniqueId val="{00000005-BF9C-436D-B155-F93FEDEBABD9}"/>
              </c:ext>
            </c:extLst>
          </c:dPt>
          <c:dPt>
            <c:idx val="3"/>
            <c:bubble3D val="0"/>
            <c:spPr>
              <a:solidFill>
                <a:srgbClr val="8064A2"/>
              </a:solidFill>
              <a:ln w="0">
                <a:noFill/>
              </a:ln>
            </c:spPr>
            <c:extLst>
              <c:ext xmlns:c16="http://schemas.microsoft.com/office/drawing/2014/chart" uri="{C3380CC4-5D6E-409C-BE32-E72D297353CC}">
                <c16:uniqueId val="{00000007-BF9C-436D-B155-F93FEDEBABD9}"/>
              </c:ext>
            </c:extLst>
          </c:dPt>
          <c:dPt>
            <c:idx val="4"/>
            <c:bubble3D val="0"/>
            <c:spPr>
              <a:solidFill>
                <a:srgbClr val="4BACC6"/>
              </a:solidFill>
              <a:ln w="0">
                <a:noFill/>
              </a:ln>
            </c:spPr>
            <c:extLst>
              <c:ext xmlns:c16="http://schemas.microsoft.com/office/drawing/2014/chart" uri="{C3380CC4-5D6E-409C-BE32-E72D297353CC}">
                <c16:uniqueId val="{00000009-BF9C-436D-B155-F93FEDEBABD9}"/>
              </c:ext>
            </c:extLst>
          </c:dPt>
          <c:dPt>
            <c:idx val="5"/>
            <c:bubble3D val="0"/>
            <c:spPr>
              <a:solidFill>
                <a:srgbClr val="F79646"/>
              </a:solidFill>
              <a:ln w="0">
                <a:noFill/>
              </a:ln>
            </c:spPr>
            <c:extLst>
              <c:ext xmlns:c16="http://schemas.microsoft.com/office/drawing/2014/chart" uri="{C3380CC4-5D6E-409C-BE32-E72D297353CC}">
                <c16:uniqueId val="{0000000B-BF9C-436D-B155-F93FEDEBABD9}"/>
              </c:ext>
            </c:extLst>
          </c:dPt>
          <c:dLbls>
            <c:dLbl>
              <c:idx val="0"/>
              <c:spPr/>
              <c:txPr>
                <a:bodyPr wrap="square"/>
                <a:lstStyle/>
                <a:p>
                  <a:pPr>
                    <a:defRPr sz="1000" b="0" strike="noStrike" spc="-1">
                      <a:solidFill>
                        <a:srgbClr val="000000"/>
                      </a:solidFill>
                      <a:latin typeface="Calibri"/>
                    </a:defRPr>
                  </a:pPr>
                  <a:endParaRPr lang="en-US"/>
                </a:p>
              </c:txPr>
              <c:dLblPos val="bestFit"/>
              <c:showLegendKey val="1"/>
              <c:showVal val="1"/>
              <c:showCatName val="1"/>
              <c:showSerName val="1"/>
              <c:showPercent val="1"/>
              <c:showBubbleSize val="1"/>
              <c:extLst>
                <c:ext xmlns:c16="http://schemas.microsoft.com/office/drawing/2014/chart" uri="{C3380CC4-5D6E-409C-BE32-E72D297353CC}">
                  <c16:uniqueId val="{00000001-BF9C-436D-B155-F93FEDEBABD9}"/>
                </c:ext>
              </c:extLst>
            </c:dLbl>
            <c:dLbl>
              <c:idx val="1"/>
              <c:spPr/>
              <c:txPr>
                <a:bodyPr wrap="square"/>
                <a:lstStyle/>
                <a:p>
                  <a:pPr>
                    <a:defRPr sz="1000" b="0" strike="noStrike" spc="-1">
                      <a:solidFill>
                        <a:srgbClr val="000000"/>
                      </a:solidFill>
                      <a:latin typeface="Calibri"/>
                    </a:defRPr>
                  </a:pPr>
                  <a:endParaRPr lang="en-US"/>
                </a:p>
              </c:txPr>
              <c:dLblPos val="bestFit"/>
              <c:showLegendKey val="1"/>
              <c:showVal val="1"/>
              <c:showCatName val="1"/>
              <c:showSerName val="1"/>
              <c:showPercent val="1"/>
              <c:showBubbleSize val="1"/>
              <c:extLst>
                <c:ext xmlns:c16="http://schemas.microsoft.com/office/drawing/2014/chart" uri="{C3380CC4-5D6E-409C-BE32-E72D297353CC}">
                  <c16:uniqueId val="{00000003-BF9C-436D-B155-F93FEDEBABD9}"/>
                </c:ext>
              </c:extLst>
            </c:dLbl>
            <c:dLbl>
              <c:idx val="2"/>
              <c:spPr/>
              <c:txPr>
                <a:bodyPr wrap="square"/>
                <a:lstStyle/>
                <a:p>
                  <a:pPr>
                    <a:defRPr sz="1000" b="0" strike="noStrike" spc="-1">
                      <a:solidFill>
                        <a:srgbClr val="000000"/>
                      </a:solidFill>
                      <a:latin typeface="Calibri"/>
                    </a:defRPr>
                  </a:pPr>
                  <a:endParaRPr lang="en-US"/>
                </a:p>
              </c:txPr>
              <c:dLblPos val="bestFit"/>
              <c:showLegendKey val="1"/>
              <c:showVal val="1"/>
              <c:showCatName val="1"/>
              <c:showSerName val="1"/>
              <c:showPercent val="1"/>
              <c:showBubbleSize val="1"/>
              <c:extLst>
                <c:ext xmlns:c16="http://schemas.microsoft.com/office/drawing/2014/chart" uri="{C3380CC4-5D6E-409C-BE32-E72D297353CC}">
                  <c16:uniqueId val="{00000005-BF9C-436D-B155-F93FEDEBABD9}"/>
                </c:ext>
              </c:extLst>
            </c:dLbl>
            <c:dLbl>
              <c:idx val="3"/>
              <c:spPr/>
              <c:txPr>
                <a:bodyPr wrap="square"/>
                <a:lstStyle/>
                <a:p>
                  <a:pPr>
                    <a:defRPr sz="1000" b="0" strike="noStrike" spc="-1">
                      <a:solidFill>
                        <a:srgbClr val="000000"/>
                      </a:solidFill>
                      <a:latin typeface="Calibri"/>
                    </a:defRPr>
                  </a:pPr>
                  <a:endParaRPr lang="en-US"/>
                </a:p>
              </c:txPr>
              <c:dLblPos val="bestFit"/>
              <c:showLegendKey val="1"/>
              <c:showVal val="1"/>
              <c:showCatName val="1"/>
              <c:showSerName val="1"/>
              <c:showPercent val="1"/>
              <c:showBubbleSize val="1"/>
              <c:extLst>
                <c:ext xmlns:c16="http://schemas.microsoft.com/office/drawing/2014/chart" uri="{C3380CC4-5D6E-409C-BE32-E72D297353CC}">
                  <c16:uniqueId val="{00000007-BF9C-436D-B155-F93FEDEBABD9}"/>
                </c:ext>
              </c:extLst>
            </c:dLbl>
            <c:dLbl>
              <c:idx val="4"/>
              <c:spPr/>
              <c:txPr>
                <a:bodyPr wrap="square"/>
                <a:lstStyle/>
                <a:p>
                  <a:pPr>
                    <a:defRPr sz="1000" b="0" strike="noStrike" spc="-1">
                      <a:solidFill>
                        <a:srgbClr val="000000"/>
                      </a:solidFill>
                      <a:latin typeface="Calibri"/>
                    </a:defRPr>
                  </a:pPr>
                  <a:endParaRPr lang="en-US"/>
                </a:p>
              </c:txPr>
              <c:dLblPos val="bestFit"/>
              <c:showLegendKey val="1"/>
              <c:showVal val="1"/>
              <c:showCatName val="1"/>
              <c:showSerName val="1"/>
              <c:showPercent val="1"/>
              <c:showBubbleSize val="1"/>
              <c:extLst>
                <c:ext xmlns:c16="http://schemas.microsoft.com/office/drawing/2014/chart" uri="{C3380CC4-5D6E-409C-BE32-E72D297353CC}">
                  <c16:uniqueId val="{00000009-BF9C-436D-B155-F93FEDEBABD9}"/>
                </c:ext>
              </c:extLst>
            </c:dLbl>
            <c:dLbl>
              <c:idx val="5"/>
              <c:spPr/>
              <c:txPr>
                <a:bodyPr wrap="square"/>
                <a:lstStyle/>
                <a:p>
                  <a:pPr>
                    <a:defRPr sz="1000" b="0" strike="noStrike" spc="-1">
                      <a:solidFill>
                        <a:srgbClr val="000000"/>
                      </a:solidFill>
                      <a:latin typeface="Calibri"/>
                    </a:defRPr>
                  </a:pPr>
                  <a:endParaRPr lang="en-US"/>
                </a:p>
              </c:txPr>
              <c:dLblPos val="bestFit"/>
              <c:showLegendKey val="1"/>
              <c:showVal val="1"/>
              <c:showCatName val="1"/>
              <c:showSerName val="1"/>
              <c:showPercent val="1"/>
              <c:showBubbleSize val="1"/>
              <c:extLst>
                <c:ext xmlns:c16="http://schemas.microsoft.com/office/drawing/2014/chart" uri="{C3380CC4-5D6E-409C-BE32-E72D297353CC}">
                  <c16:uniqueId val="{0000000B-BF9C-436D-B155-F93FEDEBABD9}"/>
                </c:ext>
              </c:extLst>
            </c:dLbl>
            <c:spPr>
              <a:noFill/>
              <a:ln>
                <a:noFill/>
              </a:ln>
              <a:effectLst/>
            </c:spPr>
            <c:txPr>
              <a:bodyPr wrap="square"/>
              <a:lstStyle/>
              <a:p>
                <a:pPr>
                  <a:defRPr sz="1000" b="0" strike="noStrike" spc="-1">
                    <a:solidFill>
                      <a:srgbClr val="000000"/>
                    </a:solidFill>
                    <a:latin typeface="Calibri"/>
                  </a:defRPr>
                </a:pPr>
                <a:endParaRPr lang="en-US"/>
              </a:p>
            </c:txPr>
            <c:dLblPos val="bestFit"/>
            <c:showLegendKey val="1"/>
            <c:showVal val="1"/>
            <c:showCatName val="1"/>
            <c:showSerName val="1"/>
            <c:showPercent val="1"/>
            <c:showBubbleSize val="1"/>
            <c:separator>; </c:separator>
            <c:showLeaderLines val="1"/>
            <c:extLst>
              <c:ext xmlns:c15="http://schemas.microsoft.com/office/drawing/2012/chart" uri="{CE6537A1-D6FC-4f65-9D91-7224C49458BB}"/>
            </c:extLst>
          </c:dLbls>
          <c:cat>
            <c:strRef>
              <c:f>'V — Visualize'!$B$87:$B$92</c:f>
              <c:strCache>
                <c:ptCount val="6"/>
                <c:pt idx="0">
                  <c:v>Scheduling — conflict with another course</c:v>
                </c:pt>
                <c:pt idx="1">
                  <c:v>Limited offering (only once a year, Fall only)</c:v>
                </c:pt>
                <c:pt idx="2">
                  <c:v>Class time of day (early-morning slot)</c:v>
                </c:pt>
                <c:pt idx="3">
                  <c:v>Course description / syllabus</c:v>
                </c:pt>
                <c:pt idx="4">
                  <c:v>Section was full / waitlisted</c:v>
                </c:pt>
                <c:pt idx="5">
                  <c:v>Instructor</c:v>
                </c:pt>
              </c:strCache>
            </c:strRef>
          </c:cat>
          <c:val>
            <c:numRef>
              <c:f>'V — Visualize'!$F$87:$F$92</c:f>
              <c:numCache>
                <c:formatCode>General</c:formatCode>
                <c:ptCount val="6"/>
                <c:pt idx="0">
                  <c:v>45</c:v>
                </c:pt>
                <c:pt idx="1">
                  <c:v>41</c:v>
                </c:pt>
                <c:pt idx="2">
                  <c:v>35</c:v>
                </c:pt>
                <c:pt idx="3">
                  <c:v>20</c:v>
                </c:pt>
                <c:pt idx="4">
                  <c:v>13</c:v>
                </c:pt>
                <c:pt idx="5">
                  <c:v>5</c:v>
                </c:pt>
              </c:numCache>
            </c:numRef>
          </c:val>
          <c:extLst>
            <c:ext xmlns:c16="http://schemas.microsoft.com/office/drawing/2014/chart" uri="{C3380CC4-5D6E-409C-BE32-E72D297353CC}">
              <c16:uniqueId val="{0000000C-BF9C-436D-B155-F93FEDEBABD9}"/>
            </c:ext>
          </c:extLst>
        </c:ser>
        <c:dLbls>
          <c:showLegendKey val="0"/>
          <c:showVal val="0"/>
          <c:showCatName val="0"/>
          <c:showSerName val="0"/>
          <c:showPercent val="0"/>
          <c:showBubbleSize val="0"/>
          <c:showLeaderLines val="1"/>
        </c:dLbls>
      </c:pie3DChart>
    </c:plotArea>
    <c:legend>
      <c:legendPos val="r"/>
      <c:overlay val="0"/>
      <c:spPr>
        <a:noFill/>
        <a:ln w="0">
          <a:noFill/>
        </a:ln>
      </c:spPr>
      <c:txPr>
        <a:bodyPr/>
        <a:lstStyle/>
        <a:p>
          <a:pPr>
            <a:defRPr sz="1000" b="0" strike="noStrike" spc="-1">
              <a:solidFill>
                <a:srgbClr val="000000"/>
              </a:solidFill>
              <a:latin typeface="Calibri"/>
            </a:defRPr>
          </a:pPr>
          <a:endParaRPr lang="en-US"/>
        </a:p>
      </c:txPr>
    </c:legend>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sz="1800" b="1" strike="noStrike" spc="-1">
                <a:solidFill>
                  <a:srgbClr val="000000"/>
                </a:solidFill>
                <a:latin typeface="Calibri"/>
              </a:defRPr>
            </a:pPr>
            <a:r>
              <a:rPr lang="en-US" sz="1800" b="1" strike="noStrike" spc="-1">
                <a:solidFill>
                  <a:srgbClr val="000000"/>
                </a:solidFill>
                <a:latin typeface="Calibri"/>
              </a:rPr>
              <a:t>Students aren’t rejecting the topic — they can’t fit it in</a:t>
            </a:r>
          </a:p>
        </c:rich>
      </c:tx>
      <c:overlay val="0"/>
      <c:spPr>
        <a:noFill/>
        <a:ln w="0">
          <a:noFill/>
        </a:ln>
      </c:spPr>
    </c:title>
    <c:autoTitleDeleted val="0"/>
    <c:plotArea>
      <c:layout/>
      <c:barChart>
        <c:barDir val="bar"/>
        <c:grouping val="clustered"/>
        <c:varyColors val="0"/>
        <c:ser>
          <c:idx val="0"/>
          <c:order val="0"/>
          <c:tx>
            <c:strRef>
              <c:f>'V — Visualize'!$F$86</c:f>
              <c:strCache>
                <c:ptCount val="1"/>
                <c:pt idx="0">
                  <c:v>“Major reason” mentions</c:v>
                </c:pt>
              </c:strCache>
            </c:strRef>
          </c:tx>
          <c:spPr>
            <a:solidFill>
              <a:srgbClr val="BFBFBF"/>
            </a:solidFill>
            <a:ln w="0">
              <a:noFill/>
            </a:ln>
          </c:spPr>
          <c:invertIfNegative val="0"/>
          <c:dPt>
            <c:idx val="0"/>
            <c:invertIfNegative val="0"/>
            <c:bubble3D val="0"/>
            <c:spPr>
              <a:solidFill>
                <a:srgbClr val="E0731E"/>
              </a:solidFill>
              <a:ln w="0">
                <a:noFill/>
              </a:ln>
            </c:spPr>
            <c:extLst>
              <c:ext xmlns:c16="http://schemas.microsoft.com/office/drawing/2014/chart" uri="{C3380CC4-5D6E-409C-BE32-E72D297353CC}">
                <c16:uniqueId val="{00000001-A6D7-4FCE-B5E9-78BB4B6E9DF6}"/>
              </c:ext>
            </c:extLst>
          </c:dPt>
          <c:dPt>
            <c:idx val="1"/>
            <c:invertIfNegative val="0"/>
            <c:bubble3D val="0"/>
            <c:spPr>
              <a:solidFill>
                <a:srgbClr val="E0731E"/>
              </a:solidFill>
              <a:ln w="0">
                <a:noFill/>
              </a:ln>
            </c:spPr>
            <c:extLst>
              <c:ext xmlns:c16="http://schemas.microsoft.com/office/drawing/2014/chart" uri="{C3380CC4-5D6E-409C-BE32-E72D297353CC}">
                <c16:uniqueId val="{00000003-A6D7-4FCE-B5E9-78BB4B6E9DF6}"/>
              </c:ext>
            </c:extLst>
          </c:dPt>
          <c:dLbls>
            <c:dLbl>
              <c:idx val="0"/>
              <c:spPr/>
              <c:txPr>
                <a:bodyPr wrap="square"/>
                <a:lstStyle/>
                <a:p>
                  <a:pPr>
                    <a:defRPr sz="1000" b="0" strike="noStrike" spc="-1">
                      <a:solidFill>
                        <a:srgbClr val="000000"/>
                      </a:solidFill>
                      <a:latin typeface="Calibri"/>
                    </a:defRPr>
                  </a:pPr>
                  <a:endParaRPr lang="en-US"/>
                </a:p>
              </c:txPr>
              <c:dLblPos val="outEnd"/>
              <c:showLegendKey val="0"/>
              <c:showVal val="1"/>
              <c:showCatName val="0"/>
              <c:showSerName val="0"/>
              <c:showPercent val="0"/>
              <c:showBubbleSize val="1"/>
              <c:extLst>
                <c:ext xmlns:c16="http://schemas.microsoft.com/office/drawing/2014/chart" uri="{C3380CC4-5D6E-409C-BE32-E72D297353CC}">
                  <c16:uniqueId val="{00000001-A6D7-4FCE-B5E9-78BB4B6E9DF6}"/>
                </c:ext>
              </c:extLst>
            </c:dLbl>
            <c:dLbl>
              <c:idx val="1"/>
              <c:spPr/>
              <c:txPr>
                <a:bodyPr wrap="square"/>
                <a:lstStyle/>
                <a:p>
                  <a:pPr>
                    <a:defRPr sz="1000" b="0" strike="noStrike" spc="-1">
                      <a:solidFill>
                        <a:srgbClr val="000000"/>
                      </a:solidFill>
                      <a:latin typeface="Calibri"/>
                    </a:defRPr>
                  </a:pPr>
                  <a:endParaRPr lang="en-US"/>
                </a:p>
              </c:txPr>
              <c:dLblPos val="outEnd"/>
              <c:showLegendKey val="0"/>
              <c:showVal val="1"/>
              <c:showCatName val="0"/>
              <c:showSerName val="0"/>
              <c:showPercent val="0"/>
              <c:showBubbleSize val="1"/>
              <c:extLst>
                <c:ext xmlns:c16="http://schemas.microsoft.com/office/drawing/2014/chart" uri="{C3380CC4-5D6E-409C-BE32-E72D297353CC}">
                  <c16:uniqueId val="{00000003-A6D7-4FCE-B5E9-78BB4B6E9DF6}"/>
                </c:ext>
              </c:extLst>
            </c:dLbl>
            <c:spPr>
              <a:noFill/>
              <a:ln>
                <a:noFill/>
              </a:ln>
              <a:effectLst/>
            </c:spPr>
            <c:txPr>
              <a:bodyPr wrap="square"/>
              <a:lstStyle/>
              <a:p>
                <a:pPr>
                  <a:defRPr sz="1000" b="0" strike="noStrike" spc="-1">
                    <a:solidFill>
                      <a:srgbClr val="000000"/>
                    </a:solidFill>
                    <a:latin typeface="Calibri"/>
                  </a:defRPr>
                </a:pPr>
                <a:endParaRPr lang="en-US"/>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'V — Visualize'!$B$87:$B$92</c:f>
              <c:strCache>
                <c:ptCount val="6"/>
                <c:pt idx="0">
                  <c:v>Scheduling — conflict with another course</c:v>
                </c:pt>
                <c:pt idx="1">
                  <c:v>Limited offering (only once a year, Fall only)</c:v>
                </c:pt>
                <c:pt idx="2">
                  <c:v>Class time of day (early-morning slot)</c:v>
                </c:pt>
                <c:pt idx="3">
                  <c:v>Course description / syllabus</c:v>
                </c:pt>
                <c:pt idx="4">
                  <c:v>Section was full / waitlisted</c:v>
                </c:pt>
                <c:pt idx="5">
                  <c:v>Instructor</c:v>
                </c:pt>
              </c:strCache>
            </c:strRef>
          </c:cat>
          <c:val>
            <c:numRef>
              <c:f>'V — Visualize'!$F$87:$F$92</c:f>
              <c:numCache>
                <c:formatCode>General</c:formatCode>
                <c:ptCount val="6"/>
                <c:pt idx="0">
                  <c:v>45</c:v>
                </c:pt>
                <c:pt idx="1">
                  <c:v>41</c:v>
                </c:pt>
                <c:pt idx="2">
                  <c:v>35</c:v>
                </c:pt>
                <c:pt idx="3">
                  <c:v>20</c:v>
                </c:pt>
                <c:pt idx="4">
                  <c:v>13</c:v>
                </c:pt>
                <c:pt idx="5">
                  <c:v>5</c:v>
                </c:pt>
              </c:numCache>
            </c:numRef>
          </c:val>
          <c:extLst>
            <c:ext xmlns:c16="http://schemas.microsoft.com/office/drawing/2014/chart" uri="{C3380CC4-5D6E-409C-BE32-E72D297353CC}">
              <c16:uniqueId val="{00000004-A6D7-4FCE-B5E9-78BB4B6E9DF6}"/>
            </c:ext>
          </c:extLst>
        </c:ser>
        <c:dLbls>
          <c:showLegendKey val="0"/>
          <c:showVal val="0"/>
          <c:showCatName val="0"/>
          <c:showSerName val="0"/>
          <c:showPercent val="0"/>
          <c:showBubbleSize val="0"/>
        </c:dLbls>
        <c:gapWidth val="150"/>
        <c:axId val="43352222"/>
        <c:axId val="96620252"/>
      </c:barChart>
      <c:catAx>
        <c:axId val="43352222"/>
        <c:scaling>
          <c:orientation val="maxMin"/>
        </c:scaling>
        <c:delete val="0"/>
        <c:axPos val="l"/>
        <c:numFmt formatCode="General" sourceLinked="1"/>
        <c:majorTickMark val="none"/>
        <c:minorTickMark val="none"/>
        <c:tickLblPos val="nextTo"/>
        <c:spPr>
          <a:ln w="0">
            <a:solidFill>
              <a:srgbClr val="B3B3B3"/>
            </a:solidFill>
          </a:ln>
        </c:spPr>
        <c:txPr>
          <a:bodyPr/>
          <a:lstStyle/>
          <a:p>
            <a:pPr>
              <a:defRPr sz="1000" b="0" strike="noStrike" spc="-1">
                <a:solidFill>
                  <a:srgbClr val="000000"/>
                </a:solidFill>
                <a:latin typeface="Calibri"/>
              </a:defRPr>
            </a:pPr>
            <a:endParaRPr lang="en-US"/>
          </a:p>
        </c:txPr>
        <c:crossAx val="96620252"/>
        <c:crosses val="autoZero"/>
        <c:auto val="1"/>
        <c:lblAlgn val="ctr"/>
        <c:lblOffset val="100"/>
        <c:noMultiLvlLbl val="0"/>
      </c:catAx>
      <c:valAx>
        <c:axId val="96620252"/>
        <c:scaling>
          <c:orientation val="minMax"/>
        </c:scaling>
        <c:delete val="1"/>
        <c:axPos val="t"/>
        <c:numFmt formatCode="General" sourceLinked="1"/>
        <c:majorTickMark val="none"/>
        <c:minorTickMark val="none"/>
        <c:tickLblPos val="nextTo"/>
        <c:crossAx val="43352222"/>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27</xdr:row>
      <xdr:rowOff>161925</xdr:rowOff>
    </xdr:from>
    <xdr:to>
      <xdr:col>8</xdr:col>
      <xdr:colOff>301845</xdr:colOff>
      <xdr:row>45</xdr:row>
      <xdr:rowOff>44505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49</xdr:row>
      <xdr:rowOff>180975</xdr:rowOff>
    </xdr:from>
    <xdr:to>
      <xdr:col>8</xdr:col>
      <xdr:colOff>292320</xdr:colOff>
      <xdr:row>67</xdr:row>
      <xdr:rowOff>63555</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371475</xdr:colOff>
      <xdr:row>95</xdr:row>
      <xdr:rowOff>145410</xdr:rowOff>
    </xdr:from>
    <xdr:to>
      <xdr:col>8</xdr:col>
      <xdr:colOff>263745</xdr:colOff>
      <xdr:row>113</xdr:row>
      <xdr:rowOff>28050</xdr:rowOff>
    </xdr:to>
    <xdr:graphicFrame macro="">
      <xdr:nvGraphicFramePr>
        <xdr:cNvPr id="4" name="Chart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352425</xdr:colOff>
      <xdr:row>120</xdr:row>
      <xdr:rowOff>135885</xdr:rowOff>
    </xdr:from>
    <xdr:to>
      <xdr:col>8</xdr:col>
      <xdr:colOff>911385</xdr:colOff>
      <xdr:row>138</xdr:row>
      <xdr:rowOff>18525</xdr:rowOff>
    </xdr:to>
    <xdr:graphicFrame macro="">
      <xdr:nvGraphicFramePr>
        <xdr:cNvPr id="5" name="Chart 4">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showGridLines="0" tabSelected="1" zoomScaleNormal="100" workbookViewId="0">
      <selection activeCell="P23" sqref="P23"/>
    </sheetView>
  </sheetViews>
  <sheetFormatPr defaultColWidth="8.7109375" defaultRowHeight="15" x14ac:dyDescent="0.25"/>
  <cols>
    <col min="1" max="1" width="10" customWidth="1"/>
    <col min="2" max="2" width="27.42578125" customWidth="1"/>
    <col min="3" max="8" width="18" customWidth="1"/>
  </cols>
  <sheetData>
    <row r="1" spans="1:8" ht="36" customHeight="1" x14ac:dyDescent="0.25">
      <c r="A1" s="2" t="s">
        <v>0</v>
      </c>
      <c r="B1" s="2"/>
      <c r="C1" s="2"/>
      <c r="D1" s="2"/>
      <c r="E1" s="2"/>
      <c r="F1" s="2"/>
      <c r="G1" s="2"/>
      <c r="H1" s="2"/>
    </row>
    <row r="2" spans="1:8" ht="19.5" customHeight="1" x14ac:dyDescent="0.25">
      <c r="A2" s="1" t="s">
        <v>1</v>
      </c>
      <c r="B2" s="1"/>
      <c r="C2" s="1"/>
      <c r="D2" s="1"/>
      <c r="E2" s="1"/>
      <c r="F2" s="1"/>
      <c r="G2" s="1"/>
      <c r="H2" s="1"/>
    </row>
    <row r="5" spans="1:8" ht="21.75" customHeight="1" x14ac:dyDescent="0.25">
      <c r="A5" s="53" t="s">
        <v>2</v>
      </c>
      <c r="B5" s="53"/>
      <c r="C5" s="53"/>
      <c r="D5" s="53"/>
      <c r="E5" s="53"/>
      <c r="F5" s="53"/>
      <c r="G5" s="53"/>
      <c r="H5" s="53"/>
    </row>
    <row r="7" spans="1:8" ht="21.75" customHeight="1" x14ac:dyDescent="0.25">
      <c r="A7" s="11" t="s">
        <v>3</v>
      </c>
      <c r="B7" s="11"/>
      <c r="C7" s="11"/>
      <c r="D7" s="11"/>
      <c r="E7" s="11"/>
      <c r="F7" s="11"/>
      <c r="G7" s="11"/>
      <c r="H7" s="11"/>
    </row>
    <row r="8" spans="1:8" ht="21.75" customHeight="1" x14ac:dyDescent="0.25">
      <c r="A8" s="11" t="s">
        <v>323</v>
      </c>
      <c r="B8" s="11"/>
      <c r="C8" s="11"/>
      <c r="D8" s="11"/>
      <c r="E8" s="11"/>
      <c r="F8" s="11"/>
      <c r="G8" s="11"/>
      <c r="H8" s="11"/>
    </row>
    <row r="9" spans="1:8" ht="21.75" customHeight="1" x14ac:dyDescent="0.25">
      <c r="A9" s="11" t="s">
        <v>4</v>
      </c>
      <c r="B9" s="11"/>
      <c r="C9" s="11"/>
      <c r="D9" s="11"/>
      <c r="E9" s="11"/>
      <c r="F9" s="11"/>
      <c r="G9" s="11"/>
      <c r="H9" s="11"/>
    </row>
    <row r="10" spans="1:8" ht="21.75" customHeight="1" x14ac:dyDescent="0.25">
      <c r="A10" s="11" t="s">
        <v>5</v>
      </c>
      <c r="B10" s="11"/>
      <c r="C10" s="11"/>
      <c r="D10" s="11"/>
      <c r="E10" s="11"/>
      <c r="F10" s="11"/>
      <c r="G10" s="11"/>
      <c r="H10" s="11"/>
    </row>
    <row r="13" spans="1:8" ht="21.75" customHeight="1" x14ac:dyDescent="0.25">
      <c r="A13" s="53" t="s">
        <v>6</v>
      </c>
      <c r="B13" s="53"/>
      <c r="C13" s="53"/>
      <c r="D13" s="53"/>
      <c r="E13" s="53"/>
      <c r="F13" s="53"/>
      <c r="G13" s="53"/>
      <c r="H13" s="53"/>
    </row>
    <row r="15" spans="1:8" ht="21.75" customHeight="1" x14ac:dyDescent="0.25">
      <c r="A15" s="15" t="s">
        <v>7</v>
      </c>
      <c r="B15" s="16" t="s">
        <v>8</v>
      </c>
      <c r="C15" s="54" t="s">
        <v>9</v>
      </c>
      <c r="D15" s="54"/>
      <c r="E15" s="54"/>
      <c r="F15" s="54"/>
      <c r="G15" s="54"/>
      <c r="H15" s="54"/>
    </row>
    <row r="16" spans="1:8" ht="21.75" customHeight="1" x14ac:dyDescent="0.25">
      <c r="A16" s="17" t="s">
        <v>10</v>
      </c>
      <c r="B16" s="18" t="s">
        <v>11</v>
      </c>
      <c r="C16" s="55" t="s">
        <v>12</v>
      </c>
      <c r="D16" s="55"/>
      <c r="E16" s="55"/>
      <c r="F16" s="55"/>
      <c r="G16" s="55"/>
      <c r="H16" s="55"/>
    </row>
    <row r="17" spans="1:8" ht="21.75" customHeight="1" x14ac:dyDescent="0.25">
      <c r="A17" s="17" t="s">
        <v>13</v>
      </c>
      <c r="B17" s="18" t="s">
        <v>14</v>
      </c>
      <c r="C17" s="55" t="s">
        <v>15</v>
      </c>
      <c r="D17" s="55"/>
      <c r="E17" s="55"/>
      <c r="F17" s="55"/>
      <c r="G17" s="55"/>
      <c r="H17" s="55"/>
    </row>
    <row r="18" spans="1:8" ht="21.75" customHeight="1" x14ac:dyDescent="0.25">
      <c r="A18" s="17" t="s">
        <v>16</v>
      </c>
      <c r="B18" s="18" t="s">
        <v>17</v>
      </c>
      <c r="C18" s="55" t="s">
        <v>18</v>
      </c>
      <c r="D18" s="55"/>
      <c r="E18" s="55"/>
      <c r="F18" s="55"/>
      <c r="G18" s="55"/>
      <c r="H18" s="55"/>
    </row>
    <row r="19" spans="1:8" ht="21.75" customHeight="1" x14ac:dyDescent="0.25">
      <c r="A19" s="17" t="s">
        <v>19</v>
      </c>
      <c r="B19" s="18" t="s">
        <v>20</v>
      </c>
      <c r="C19" s="55" t="s">
        <v>21</v>
      </c>
      <c r="D19" s="55"/>
      <c r="E19" s="55"/>
      <c r="F19" s="55"/>
      <c r="G19" s="55"/>
      <c r="H19" s="55"/>
    </row>
    <row r="20" spans="1:8" ht="21.75" customHeight="1" x14ac:dyDescent="0.25">
      <c r="A20" s="17" t="s">
        <v>22</v>
      </c>
      <c r="B20" s="18" t="s">
        <v>23</v>
      </c>
      <c r="C20" s="55" t="s">
        <v>24</v>
      </c>
      <c r="D20" s="55"/>
      <c r="E20" s="55"/>
      <c r="F20" s="55"/>
      <c r="G20" s="55"/>
      <c r="H20" s="55"/>
    </row>
    <row r="21" spans="1:8" ht="21.75" customHeight="1" x14ac:dyDescent="0.25">
      <c r="A21" s="17" t="s">
        <v>25</v>
      </c>
      <c r="B21" s="18" t="s">
        <v>26</v>
      </c>
      <c r="C21" s="55" t="s">
        <v>27</v>
      </c>
      <c r="D21" s="55"/>
      <c r="E21" s="55"/>
      <c r="F21" s="55"/>
      <c r="G21" s="55"/>
      <c r="H21" s="55"/>
    </row>
    <row r="22" spans="1:8" ht="21.75" customHeight="1" x14ac:dyDescent="0.25">
      <c r="A22" s="17" t="s">
        <v>28</v>
      </c>
      <c r="B22" s="18" t="s">
        <v>29</v>
      </c>
      <c r="C22" s="55" t="s">
        <v>30</v>
      </c>
      <c r="D22" s="55"/>
      <c r="E22" s="55"/>
      <c r="F22" s="55"/>
      <c r="G22" s="55"/>
      <c r="H22" s="55"/>
    </row>
    <row r="24" spans="1:8" ht="21.75" customHeight="1" x14ac:dyDescent="0.25">
      <c r="A24" s="53" t="s">
        <v>31</v>
      </c>
      <c r="B24" s="53"/>
      <c r="C24" s="53"/>
      <c r="D24" s="53"/>
      <c r="E24" s="53"/>
      <c r="F24" s="53"/>
      <c r="G24" s="53"/>
      <c r="H24" s="53"/>
    </row>
    <row r="26" spans="1:8" ht="21.75" customHeight="1" x14ac:dyDescent="0.25">
      <c r="A26" s="56" t="s">
        <v>32</v>
      </c>
      <c r="B26" s="56"/>
      <c r="C26" s="56"/>
      <c r="D26" s="56"/>
      <c r="E26" s="56"/>
      <c r="F26" s="56"/>
      <c r="G26" s="56"/>
      <c r="H26" s="56"/>
    </row>
    <row r="27" spans="1:8" ht="21.75" customHeight="1" x14ac:dyDescent="0.25">
      <c r="A27" s="56" t="s">
        <v>33</v>
      </c>
      <c r="B27" s="56"/>
      <c r="C27" s="56"/>
      <c r="D27" s="56"/>
      <c r="E27" s="56"/>
      <c r="F27" s="56"/>
      <c r="G27" s="56"/>
      <c r="H27" s="56"/>
    </row>
    <row r="29" spans="1:8" ht="72" customHeight="1" x14ac:dyDescent="0.25">
      <c r="A29" s="57" t="s">
        <v>34</v>
      </c>
      <c r="B29" s="57"/>
      <c r="C29" s="57"/>
      <c r="D29" s="57"/>
      <c r="E29" s="57"/>
      <c r="F29" s="57"/>
      <c r="G29" s="57"/>
      <c r="H29" s="57"/>
    </row>
  </sheetData>
  <mergeCells count="20">
    <mergeCell ref="C22:H22"/>
    <mergeCell ref="A24:H24"/>
    <mergeCell ref="A26:H26"/>
    <mergeCell ref="A27:H27"/>
    <mergeCell ref="A29:H29"/>
    <mergeCell ref="C17:H17"/>
    <mergeCell ref="C18:H18"/>
    <mergeCell ref="C19:H19"/>
    <mergeCell ref="C20:H20"/>
    <mergeCell ref="C21:H21"/>
    <mergeCell ref="A9:H9"/>
    <mergeCell ref="A10:H10"/>
    <mergeCell ref="A13:H13"/>
    <mergeCell ref="C15:H15"/>
    <mergeCell ref="C16:H16"/>
    <mergeCell ref="A1:H1"/>
    <mergeCell ref="A2:H2"/>
    <mergeCell ref="A5:H5"/>
    <mergeCell ref="A7:H7"/>
    <mergeCell ref="A8:H8"/>
  </mergeCells>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53"/>
  <sheetViews>
    <sheetView showGridLines="0" zoomScaleNormal="100" workbookViewId="0">
      <selection activeCell="L25" sqref="L25"/>
    </sheetView>
  </sheetViews>
  <sheetFormatPr defaultColWidth="8.7109375" defaultRowHeight="15" x14ac:dyDescent="0.25"/>
  <cols>
    <col min="1" max="1" width="6" customWidth="1"/>
    <col min="2" max="6" width="22" customWidth="1"/>
    <col min="7" max="8" width="14" customWidth="1"/>
  </cols>
  <sheetData>
    <row r="1" spans="1:8" ht="36" customHeight="1" x14ac:dyDescent="0.25">
      <c r="A1" s="14" t="s">
        <v>301</v>
      </c>
      <c r="B1" s="14"/>
      <c r="C1" s="14"/>
      <c r="D1" s="14"/>
      <c r="E1" s="14"/>
      <c r="F1" s="14"/>
      <c r="G1" s="14"/>
      <c r="H1" s="14"/>
    </row>
    <row r="3" spans="1:8" ht="55.5" customHeight="1" x14ac:dyDescent="0.25">
      <c r="A3" s="52" t="s">
        <v>28</v>
      </c>
      <c r="B3" s="13" t="s">
        <v>302</v>
      </c>
      <c r="C3" s="13"/>
      <c r="D3" s="13"/>
      <c r="E3" s="13"/>
      <c r="F3" s="13"/>
      <c r="G3" s="13"/>
      <c r="H3" s="13"/>
    </row>
    <row r="5" spans="1:8" ht="21.75" customHeight="1" x14ac:dyDescent="0.25">
      <c r="A5" s="12" t="s">
        <v>303</v>
      </c>
      <c r="B5" s="12"/>
      <c r="C5" s="12"/>
      <c r="D5" s="12"/>
      <c r="E5" s="12"/>
      <c r="F5" s="12"/>
      <c r="G5" s="12"/>
      <c r="H5" s="12"/>
    </row>
    <row r="7" spans="1:8" ht="21.75" customHeight="1" x14ac:dyDescent="0.25">
      <c r="A7" s="11" t="s">
        <v>304</v>
      </c>
      <c r="B7" s="11"/>
      <c r="C7" s="11"/>
      <c r="D7" s="11"/>
      <c r="E7" s="11"/>
      <c r="F7" s="11"/>
      <c r="G7" s="11"/>
      <c r="H7" s="11"/>
    </row>
    <row r="8" spans="1:8" ht="21.75" customHeight="1" x14ac:dyDescent="0.25">
      <c r="A8" s="11" t="s">
        <v>305</v>
      </c>
      <c r="B8" s="11"/>
      <c r="C8" s="11"/>
      <c r="D8" s="11"/>
      <c r="E8" s="11"/>
      <c r="F8" s="11"/>
      <c r="G8" s="11"/>
      <c r="H8" s="11"/>
    </row>
    <row r="9" spans="1:8" ht="21.75" customHeight="1" x14ac:dyDescent="0.25">
      <c r="A9" s="11" t="s">
        <v>306</v>
      </c>
      <c r="B9" s="11"/>
      <c r="C9" s="11"/>
      <c r="D9" s="11"/>
      <c r="E9" s="11"/>
      <c r="F9" s="11"/>
      <c r="G9" s="11"/>
      <c r="H9" s="11"/>
    </row>
    <row r="10" spans="1:8" ht="21.75" customHeight="1" x14ac:dyDescent="0.25">
      <c r="A10" s="11" t="s">
        <v>307</v>
      </c>
      <c r="B10" s="11"/>
      <c r="C10" s="11"/>
      <c r="D10" s="11"/>
      <c r="E10" s="11"/>
      <c r="F10" s="11"/>
      <c r="G10" s="11"/>
      <c r="H10" s="11"/>
    </row>
    <row r="12" spans="1:8" ht="21.75" customHeight="1" x14ac:dyDescent="0.25">
      <c r="A12" s="12" t="s">
        <v>308</v>
      </c>
      <c r="B12" s="12"/>
      <c r="C12" s="12"/>
      <c r="D12" s="12"/>
      <c r="E12" s="12"/>
      <c r="F12" s="12"/>
      <c r="G12" s="12"/>
      <c r="H12" s="12"/>
    </row>
    <row r="14" spans="1:8" ht="21.75" customHeight="1" x14ac:dyDescent="0.25">
      <c r="A14" s="11" t="s">
        <v>309</v>
      </c>
      <c r="B14" s="11"/>
      <c r="C14" s="11"/>
      <c r="D14" s="11"/>
      <c r="E14" s="11"/>
      <c r="F14" s="11"/>
      <c r="G14" s="11"/>
      <c r="H14" s="11"/>
    </row>
    <row r="17" spans="1:8" ht="21.75" customHeight="1" x14ac:dyDescent="0.25">
      <c r="B17" s="81" t="s">
        <v>310</v>
      </c>
      <c r="C17" s="81"/>
      <c r="D17" s="81"/>
      <c r="E17" s="81"/>
      <c r="F17" s="81"/>
      <c r="G17" s="81"/>
      <c r="H17" s="81"/>
    </row>
    <row r="18" spans="1:8" ht="36" customHeight="1" x14ac:dyDescent="0.25">
      <c r="B18" s="82"/>
      <c r="C18" s="82"/>
      <c r="D18" s="82"/>
      <c r="E18" s="82"/>
      <c r="F18" s="82"/>
      <c r="G18" s="82"/>
      <c r="H18" s="82"/>
    </row>
    <row r="19" spans="1:8" ht="49.5" customHeight="1" x14ac:dyDescent="0.25">
      <c r="B19" s="82"/>
      <c r="C19" s="82"/>
      <c r="D19" s="82"/>
      <c r="E19" s="82"/>
      <c r="F19" s="82"/>
      <c r="G19" s="82"/>
      <c r="H19" s="82"/>
    </row>
    <row r="20" spans="1:8" ht="21.75" customHeight="1" x14ac:dyDescent="0.25">
      <c r="B20" s="81" t="s">
        <v>311</v>
      </c>
      <c r="C20" s="81"/>
      <c r="D20" s="81"/>
      <c r="E20" s="81"/>
      <c r="F20" s="81"/>
      <c r="G20" s="81"/>
      <c r="H20" s="81"/>
    </row>
    <row r="21" spans="1:8" ht="36" customHeight="1" x14ac:dyDescent="0.25">
      <c r="B21" s="82"/>
      <c r="C21" s="82"/>
      <c r="D21" s="82"/>
      <c r="E21" s="82"/>
      <c r="F21" s="82"/>
      <c r="G21" s="82"/>
      <c r="H21" s="82"/>
    </row>
    <row r="22" spans="1:8" ht="49.5" customHeight="1" x14ac:dyDescent="0.25">
      <c r="B22" s="82"/>
      <c r="C22" s="82"/>
      <c r="D22" s="82"/>
      <c r="E22" s="82"/>
      <c r="F22" s="82"/>
      <c r="G22" s="82"/>
      <c r="H22" s="82"/>
    </row>
    <row r="23" spans="1:8" ht="21.75" customHeight="1" x14ac:dyDescent="0.25">
      <c r="B23" s="81" t="s">
        <v>312</v>
      </c>
      <c r="C23" s="81"/>
      <c r="D23" s="81"/>
      <c r="E23" s="81"/>
      <c r="F23" s="81"/>
      <c r="G23" s="81"/>
      <c r="H23" s="81"/>
    </row>
    <row r="24" spans="1:8" ht="36" customHeight="1" x14ac:dyDescent="0.25">
      <c r="B24" s="82"/>
      <c r="C24" s="82"/>
      <c r="D24" s="82"/>
      <c r="E24" s="82"/>
      <c r="F24" s="82"/>
      <c r="G24" s="82"/>
      <c r="H24" s="82"/>
    </row>
    <row r="25" spans="1:8" ht="49.5" customHeight="1" x14ac:dyDescent="0.25">
      <c r="B25" s="82"/>
      <c r="C25" s="82"/>
      <c r="D25" s="82"/>
      <c r="E25" s="82"/>
      <c r="F25" s="82"/>
      <c r="G25" s="82"/>
      <c r="H25" s="82"/>
    </row>
    <row r="26" spans="1:8" ht="21.75" customHeight="1" x14ac:dyDescent="0.25">
      <c r="B26" s="81" t="s">
        <v>313</v>
      </c>
      <c r="C26" s="81"/>
      <c r="D26" s="81"/>
      <c r="E26" s="81"/>
      <c r="F26" s="81"/>
      <c r="G26" s="81"/>
      <c r="H26" s="81"/>
    </row>
    <row r="27" spans="1:8" ht="36" customHeight="1" x14ac:dyDescent="0.25">
      <c r="B27" s="82"/>
      <c r="C27" s="82"/>
      <c r="D27" s="82"/>
      <c r="E27" s="82"/>
      <c r="F27" s="82"/>
      <c r="G27" s="82"/>
      <c r="H27" s="82"/>
    </row>
    <row r="28" spans="1:8" ht="49.5" customHeight="1" x14ac:dyDescent="0.25">
      <c r="B28" s="82"/>
      <c r="C28" s="82"/>
      <c r="D28" s="82"/>
      <c r="E28" s="82"/>
      <c r="F28" s="82"/>
      <c r="G28" s="82"/>
      <c r="H28" s="82"/>
    </row>
    <row r="30" spans="1:8" ht="21.75" customHeight="1" x14ac:dyDescent="0.25">
      <c r="A30" s="12" t="s">
        <v>314</v>
      </c>
      <c r="B30" s="12"/>
      <c r="C30" s="12"/>
      <c r="D30" s="12"/>
      <c r="E30" s="12"/>
      <c r="F30" s="12"/>
      <c r="G30" s="12"/>
      <c r="H30" s="12"/>
    </row>
    <row r="32" spans="1:8" ht="21.75" customHeight="1" x14ac:dyDescent="0.25">
      <c r="A32" s="11" t="s">
        <v>315</v>
      </c>
      <c r="B32" s="11"/>
      <c r="C32" s="11"/>
      <c r="D32" s="11"/>
      <c r="E32" s="11"/>
      <c r="F32" s="11"/>
      <c r="G32" s="11"/>
      <c r="H32" s="11"/>
    </row>
    <row r="35" spans="1:8" ht="21.75" customHeight="1" x14ac:dyDescent="0.25">
      <c r="B35" s="81" t="s">
        <v>316</v>
      </c>
      <c r="C35" s="81"/>
      <c r="D35" s="81"/>
      <c r="E35" s="81"/>
      <c r="F35" s="81"/>
      <c r="G35" s="81"/>
      <c r="H35" s="81"/>
    </row>
    <row r="36" spans="1:8" ht="30" customHeight="1" x14ac:dyDescent="0.25">
      <c r="B36" s="82"/>
      <c r="C36" s="82"/>
      <c r="D36" s="82"/>
      <c r="E36" s="82"/>
      <c r="F36" s="82"/>
      <c r="G36" s="82"/>
      <c r="H36" s="82"/>
    </row>
    <row r="37" spans="1:8" ht="36" customHeight="1" x14ac:dyDescent="0.25">
      <c r="B37" s="82"/>
      <c r="C37" s="82"/>
      <c r="D37" s="82"/>
      <c r="E37" s="82"/>
      <c r="F37" s="82"/>
      <c r="G37" s="82"/>
      <c r="H37" s="82"/>
    </row>
    <row r="38" spans="1:8" ht="21.75" customHeight="1" x14ac:dyDescent="0.25">
      <c r="B38" s="81" t="s">
        <v>317</v>
      </c>
      <c r="C38" s="81"/>
      <c r="D38" s="81"/>
      <c r="E38" s="81"/>
      <c r="F38" s="81"/>
      <c r="G38" s="81"/>
      <c r="H38" s="81"/>
    </row>
    <row r="39" spans="1:8" ht="30" customHeight="1" x14ac:dyDescent="0.25">
      <c r="B39" s="82"/>
      <c r="C39" s="82"/>
      <c r="D39" s="82"/>
      <c r="E39" s="82"/>
      <c r="F39" s="82"/>
      <c r="G39" s="82"/>
      <c r="H39" s="82"/>
    </row>
    <row r="40" spans="1:8" ht="36" customHeight="1" x14ac:dyDescent="0.25">
      <c r="B40" s="82"/>
      <c r="C40" s="82"/>
      <c r="D40" s="82"/>
      <c r="E40" s="82"/>
      <c r="F40" s="82"/>
      <c r="G40" s="82"/>
      <c r="H40" s="82"/>
    </row>
    <row r="42" spans="1:8" ht="21.75" customHeight="1" x14ac:dyDescent="0.25">
      <c r="A42" s="12" t="s">
        <v>318</v>
      </c>
      <c r="B42" s="12"/>
      <c r="C42" s="12"/>
      <c r="D42" s="12"/>
      <c r="E42" s="12"/>
      <c r="F42" s="12"/>
      <c r="G42" s="12"/>
      <c r="H42" s="12"/>
    </row>
    <row r="45" spans="1:8" ht="21.75" customHeight="1" x14ac:dyDescent="0.25">
      <c r="B45" s="83" t="s">
        <v>319</v>
      </c>
      <c r="C45" s="83"/>
      <c r="D45" s="83"/>
      <c r="E45" s="83"/>
      <c r="F45" s="83"/>
      <c r="G45" s="83"/>
      <c r="H45" s="83"/>
    </row>
    <row r="46" spans="1:8" ht="30" customHeight="1" x14ac:dyDescent="0.25">
      <c r="B46" s="82"/>
      <c r="C46" s="82"/>
      <c r="D46" s="82"/>
      <c r="E46" s="82"/>
      <c r="F46" s="82"/>
      <c r="G46" s="82"/>
      <c r="H46" s="82"/>
    </row>
    <row r="47" spans="1:8" ht="30" customHeight="1" x14ac:dyDescent="0.25">
      <c r="B47" s="82"/>
      <c r="C47" s="82"/>
      <c r="D47" s="82"/>
      <c r="E47" s="82"/>
      <c r="F47" s="82"/>
      <c r="G47" s="82"/>
      <c r="H47" s="82"/>
    </row>
    <row r="48" spans="1:8" ht="21.75" customHeight="1" x14ac:dyDescent="0.25">
      <c r="B48" s="83" t="s">
        <v>320</v>
      </c>
      <c r="C48" s="83"/>
      <c r="D48" s="83"/>
      <c r="E48" s="83"/>
      <c r="F48" s="83"/>
      <c r="G48" s="83"/>
      <c r="H48" s="83"/>
    </row>
    <row r="49" spans="2:8" ht="30" customHeight="1" x14ac:dyDescent="0.25">
      <c r="B49" s="82"/>
      <c r="C49" s="82"/>
      <c r="D49" s="82"/>
      <c r="E49" s="82"/>
      <c r="F49" s="82"/>
      <c r="G49" s="82"/>
      <c r="H49" s="82"/>
    </row>
    <row r="50" spans="2:8" ht="30" customHeight="1" x14ac:dyDescent="0.25">
      <c r="B50" s="82"/>
      <c r="C50" s="82"/>
      <c r="D50" s="82"/>
      <c r="E50" s="82"/>
      <c r="F50" s="82"/>
      <c r="G50" s="82"/>
      <c r="H50" s="82"/>
    </row>
    <row r="51" spans="2:8" ht="21.75" customHeight="1" x14ac:dyDescent="0.25">
      <c r="B51" s="83" t="s">
        <v>321</v>
      </c>
      <c r="C51" s="83"/>
      <c r="D51" s="83"/>
      <c r="E51" s="83"/>
      <c r="F51" s="83"/>
      <c r="G51" s="83"/>
      <c r="H51" s="83"/>
    </row>
    <row r="52" spans="2:8" ht="30" customHeight="1" x14ac:dyDescent="0.25">
      <c r="B52" s="82"/>
      <c r="C52" s="82"/>
      <c r="D52" s="82"/>
      <c r="E52" s="82"/>
      <c r="F52" s="82"/>
      <c r="G52" s="82"/>
      <c r="H52" s="82"/>
    </row>
    <row r="53" spans="2:8" ht="30" customHeight="1" x14ac:dyDescent="0.25">
      <c r="B53" s="82"/>
      <c r="C53" s="82"/>
      <c r="D53" s="82"/>
      <c r="E53" s="82"/>
      <c r="F53" s="82"/>
      <c r="G53" s="82"/>
      <c r="H53" s="82"/>
    </row>
  </sheetData>
  <mergeCells count="30">
    <mergeCell ref="B46:H47"/>
    <mergeCell ref="B48:H48"/>
    <mergeCell ref="B49:H50"/>
    <mergeCell ref="B51:H51"/>
    <mergeCell ref="B52:H53"/>
    <mergeCell ref="B36:H37"/>
    <mergeCell ref="B38:H38"/>
    <mergeCell ref="B39:H40"/>
    <mergeCell ref="A42:H42"/>
    <mergeCell ref="B45:H45"/>
    <mergeCell ref="B26:H26"/>
    <mergeCell ref="B27:H28"/>
    <mergeCell ref="A30:H30"/>
    <mergeCell ref="A32:H32"/>
    <mergeCell ref="B35:H35"/>
    <mergeCell ref="B18:H19"/>
    <mergeCell ref="B20:H20"/>
    <mergeCell ref="B21:H22"/>
    <mergeCell ref="B23:H23"/>
    <mergeCell ref="B24:H25"/>
    <mergeCell ref="A9:H9"/>
    <mergeCell ref="A10:H10"/>
    <mergeCell ref="A12:H12"/>
    <mergeCell ref="A14:H14"/>
    <mergeCell ref="B17:H17"/>
    <mergeCell ref="A1:H1"/>
    <mergeCell ref="B3:H3"/>
    <mergeCell ref="A5:H5"/>
    <mergeCell ref="A7:H7"/>
    <mergeCell ref="A8:H8"/>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3"/>
  <sheetViews>
    <sheetView showGridLines="0" zoomScaleNormal="100" workbookViewId="0">
      <pane ySplit="4" topLeftCell="A5" activePane="bottomLeft" state="frozen"/>
      <selection pane="bottomLeft" activeCell="I21" sqref="I21"/>
    </sheetView>
  </sheetViews>
  <sheetFormatPr defaultColWidth="8.7109375" defaultRowHeight="15" x14ac:dyDescent="0.25"/>
  <cols>
    <col min="1" max="2" width="8" customWidth="1"/>
    <col min="3" max="3" width="12" customWidth="1"/>
    <col min="4" max="4" width="24" customWidth="1"/>
    <col min="5" max="5" width="10" customWidth="1"/>
  </cols>
  <sheetData>
    <row r="1" spans="1:5" ht="36" customHeight="1" x14ac:dyDescent="0.25">
      <c r="A1" s="19" t="s">
        <v>35</v>
      </c>
      <c r="B1" s="19"/>
      <c r="C1" s="19"/>
      <c r="D1" s="19"/>
      <c r="E1" s="19"/>
    </row>
    <row r="2" spans="1:5" ht="19.5" customHeight="1" x14ac:dyDescent="0.25">
      <c r="A2" s="20" t="s">
        <v>36</v>
      </c>
      <c r="B2" s="20"/>
      <c r="C2" s="20"/>
      <c r="D2" s="20"/>
      <c r="E2" s="20"/>
    </row>
    <row r="4" spans="1:5" ht="21.75" customHeight="1" x14ac:dyDescent="0.25">
      <c r="A4" s="16" t="s">
        <v>37</v>
      </c>
      <c r="B4" s="16" t="s">
        <v>38</v>
      </c>
      <c r="C4" s="16" t="s">
        <v>39</v>
      </c>
      <c r="D4" s="16" t="s">
        <v>40</v>
      </c>
      <c r="E4" s="16" t="s">
        <v>41</v>
      </c>
    </row>
    <row r="5" spans="1:5" ht="15" customHeight="1" x14ac:dyDescent="0.25">
      <c r="A5" s="21">
        <v>2019</v>
      </c>
      <c r="B5" s="21" t="s">
        <v>42</v>
      </c>
      <c r="C5" s="21" t="s">
        <v>43</v>
      </c>
      <c r="D5" s="22" t="s">
        <v>44</v>
      </c>
      <c r="E5" s="21">
        <v>19</v>
      </c>
    </row>
    <row r="6" spans="1:5" ht="15" customHeight="1" x14ac:dyDescent="0.25">
      <c r="A6" s="21">
        <v>2019</v>
      </c>
      <c r="B6" s="21" t="s">
        <v>42</v>
      </c>
      <c r="C6" s="21" t="s">
        <v>43</v>
      </c>
      <c r="D6" s="22" t="s">
        <v>45</v>
      </c>
      <c r="E6" s="21">
        <v>8</v>
      </c>
    </row>
    <row r="7" spans="1:5" ht="15" customHeight="1" x14ac:dyDescent="0.25">
      <c r="A7" s="21">
        <v>2019</v>
      </c>
      <c r="B7" s="21" t="s">
        <v>42</v>
      </c>
      <c r="C7" s="21" t="s">
        <v>43</v>
      </c>
      <c r="D7" s="22" t="s">
        <v>46</v>
      </c>
      <c r="E7" s="21">
        <v>6</v>
      </c>
    </row>
    <row r="8" spans="1:5" ht="15" customHeight="1" x14ac:dyDescent="0.25">
      <c r="A8" s="21">
        <v>2019</v>
      </c>
      <c r="B8" s="21" t="s">
        <v>42</v>
      </c>
      <c r="C8" s="21" t="s">
        <v>43</v>
      </c>
      <c r="D8" s="22" t="s">
        <v>47</v>
      </c>
      <c r="E8" s="21">
        <v>5</v>
      </c>
    </row>
    <row r="9" spans="1:5" ht="15" customHeight="1" x14ac:dyDescent="0.25">
      <c r="A9" s="21">
        <v>2019</v>
      </c>
      <c r="B9" s="21" t="s">
        <v>42</v>
      </c>
      <c r="C9" s="21" t="s">
        <v>43</v>
      </c>
      <c r="D9" s="22" t="s">
        <v>48</v>
      </c>
      <c r="E9" s="21">
        <v>4</v>
      </c>
    </row>
    <row r="10" spans="1:5" ht="15" customHeight="1" x14ac:dyDescent="0.25">
      <c r="A10" s="21">
        <v>2020</v>
      </c>
      <c r="B10" s="21" t="s">
        <v>42</v>
      </c>
      <c r="C10" s="21" t="s">
        <v>43</v>
      </c>
      <c r="D10" s="22" t="s">
        <v>44</v>
      </c>
      <c r="E10" s="21">
        <v>18</v>
      </c>
    </row>
    <row r="11" spans="1:5" ht="15" customHeight="1" x14ac:dyDescent="0.25">
      <c r="A11" s="21">
        <v>2020</v>
      </c>
      <c r="B11" s="21" t="s">
        <v>42</v>
      </c>
      <c r="C11" s="21" t="s">
        <v>43</v>
      </c>
      <c r="D11" s="22" t="s">
        <v>45</v>
      </c>
      <c r="E11" s="21">
        <v>10</v>
      </c>
    </row>
    <row r="12" spans="1:5" ht="15" customHeight="1" x14ac:dyDescent="0.25">
      <c r="A12" s="21">
        <v>2020</v>
      </c>
      <c r="B12" s="21" t="s">
        <v>42</v>
      </c>
      <c r="C12" s="21" t="s">
        <v>43</v>
      </c>
      <c r="D12" s="22" t="s">
        <v>46</v>
      </c>
      <c r="E12" s="21">
        <v>7</v>
      </c>
    </row>
    <row r="13" spans="1:5" ht="15" customHeight="1" x14ac:dyDescent="0.25">
      <c r="A13" s="21">
        <v>2020</v>
      </c>
      <c r="B13" s="21" t="s">
        <v>42</v>
      </c>
      <c r="C13" s="21" t="s">
        <v>43</v>
      </c>
      <c r="D13" s="22" t="s">
        <v>47</v>
      </c>
      <c r="E13" s="21">
        <v>6</v>
      </c>
    </row>
    <row r="14" spans="1:5" ht="15" customHeight="1" x14ac:dyDescent="0.25">
      <c r="A14" s="21">
        <v>2020</v>
      </c>
      <c r="B14" s="21" t="s">
        <v>42</v>
      </c>
      <c r="C14" s="21" t="s">
        <v>43</v>
      </c>
      <c r="D14" s="22" t="s">
        <v>48</v>
      </c>
      <c r="E14" s="21">
        <v>5</v>
      </c>
    </row>
    <row r="15" spans="1:5" ht="15" customHeight="1" x14ac:dyDescent="0.25">
      <c r="A15" s="21">
        <v>2021</v>
      </c>
      <c r="B15" s="21" t="s">
        <v>42</v>
      </c>
      <c r="C15" s="21" t="s">
        <v>43</v>
      </c>
      <c r="D15" s="22" t="s">
        <v>44</v>
      </c>
      <c r="E15" s="21">
        <v>21</v>
      </c>
    </row>
    <row r="16" spans="1:5" ht="15" customHeight="1" x14ac:dyDescent="0.25">
      <c r="A16" s="21">
        <v>2021</v>
      </c>
      <c r="B16" s="21" t="s">
        <v>42</v>
      </c>
      <c r="C16" s="21" t="s">
        <v>43</v>
      </c>
      <c r="D16" s="22" t="s">
        <v>45</v>
      </c>
      <c r="E16" s="21">
        <v>16</v>
      </c>
    </row>
    <row r="17" spans="1:5" ht="15" customHeight="1" x14ac:dyDescent="0.25">
      <c r="A17" s="21">
        <v>2021</v>
      </c>
      <c r="B17" s="21" t="s">
        <v>42</v>
      </c>
      <c r="C17" s="21" t="s">
        <v>43</v>
      </c>
      <c r="D17" s="22" t="s">
        <v>46</v>
      </c>
      <c r="E17" s="21">
        <v>12</v>
      </c>
    </row>
    <row r="18" spans="1:5" ht="15" customHeight="1" x14ac:dyDescent="0.25">
      <c r="A18" s="21">
        <v>2021</v>
      </c>
      <c r="B18" s="21" t="s">
        <v>42</v>
      </c>
      <c r="C18" s="21" t="s">
        <v>43</v>
      </c>
      <c r="D18" s="22" t="s">
        <v>47</v>
      </c>
      <c r="E18" s="21">
        <v>10</v>
      </c>
    </row>
    <row r="19" spans="1:5" ht="15" customHeight="1" x14ac:dyDescent="0.25">
      <c r="A19" s="21">
        <v>2021</v>
      </c>
      <c r="B19" s="21" t="s">
        <v>42</v>
      </c>
      <c r="C19" s="21" t="s">
        <v>43</v>
      </c>
      <c r="D19" s="22" t="s">
        <v>48</v>
      </c>
      <c r="E19" s="21">
        <v>8</v>
      </c>
    </row>
    <row r="20" spans="1:5" ht="15" customHeight="1" x14ac:dyDescent="0.25">
      <c r="A20" s="21">
        <v>2022</v>
      </c>
      <c r="B20" s="21" t="s">
        <v>42</v>
      </c>
      <c r="C20" s="21" t="s">
        <v>43</v>
      </c>
      <c r="D20" s="22" t="s">
        <v>44</v>
      </c>
      <c r="E20" s="21">
        <v>20</v>
      </c>
    </row>
    <row r="21" spans="1:5" ht="15" customHeight="1" x14ac:dyDescent="0.25">
      <c r="A21" s="21">
        <v>2022</v>
      </c>
      <c r="B21" s="21" t="s">
        <v>42</v>
      </c>
      <c r="C21" s="21" t="s">
        <v>43</v>
      </c>
      <c r="D21" s="22" t="s">
        <v>45</v>
      </c>
      <c r="E21" s="21">
        <v>20</v>
      </c>
    </row>
    <row r="22" spans="1:5" ht="15" customHeight="1" x14ac:dyDescent="0.25">
      <c r="A22" s="21">
        <v>2022</v>
      </c>
      <c r="B22" s="21" t="s">
        <v>42</v>
      </c>
      <c r="C22" s="21" t="s">
        <v>43</v>
      </c>
      <c r="D22" s="22" t="s">
        <v>46</v>
      </c>
      <c r="E22" s="21">
        <v>14</v>
      </c>
    </row>
    <row r="23" spans="1:5" ht="15" customHeight="1" x14ac:dyDescent="0.25">
      <c r="A23" s="21">
        <v>2022</v>
      </c>
      <c r="B23" s="21" t="s">
        <v>42</v>
      </c>
      <c r="C23" s="21" t="s">
        <v>43</v>
      </c>
      <c r="D23" s="22" t="s">
        <v>47</v>
      </c>
      <c r="E23" s="21">
        <v>12</v>
      </c>
    </row>
    <row r="24" spans="1:5" ht="15" customHeight="1" x14ac:dyDescent="0.25">
      <c r="A24" s="21">
        <v>2022</v>
      </c>
      <c r="B24" s="21" t="s">
        <v>42</v>
      </c>
      <c r="C24" s="21" t="s">
        <v>43</v>
      </c>
      <c r="D24" s="22" t="s">
        <v>48</v>
      </c>
      <c r="E24" s="21">
        <v>10</v>
      </c>
    </row>
    <row r="25" spans="1:5" ht="15" customHeight="1" x14ac:dyDescent="0.25">
      <c r="A25" s="21">
        <v>2023</v>
      </c>
      <c r="B25" s="21" t="s">
        <v>42</v>
      </c>
      <c r="C25" s="21" t="s">
        <v>43</v>
      </c>
      <c r="D25" s="22" t="s">
        <v>44</v>
      </c>
      <c r="E25" s="21">
        <v>22</v>
      </c>
    </row>
    <row r="26" spans="1:5" ht="15" customHeight="1" x14ac:dyDescent="0.25">
      <c r="A26" s="21">
        <v>2023</v>
      </c>
      <c r="B26" s="21" t="s">
        <v>42</v>
      </c>
      <c r="C26" s="21" t="s">
        <v>43</v>
      </c>
      <c r="D26" s="22" t="s">
        <v>45</v>
      </c>
      <c r="E26" s="21">
        <v>14</v>
      </c>
    </row>
    <row r="27" spans="1:5" ht="15" customHeight="1" x14ac:dyDescent="0.25">
      <c r="A27" s="21">
        <v>2023</v>
      </c>
      <c r="B27" s="21" t="s">
        <v>42</v>
      </c>
      <c r="C27" s="21" t="s">
        <v>43</v>
      </c>
      <c r="D27" s="22" t="s">
        <v>46</v>
      </c>
      <c r="E27" s="21">
        <v>10</v>
      </c>
    </row>
    <row r="28" spans="1:5" ht="15" customHeight="1" x14ac:dyDescent="0.25">
      <c r="A28" s="21">
        <v>2023</v>
      </c>
      <c r="B28" s="21" t="s">
        <v>42</v>
      </c>
      <c r="C28" s="21" t="s">
        <v>43</v>
      </c>
      <c r="D28" s="22" t="s">
        <v>47</v>
      </c>
      <c r="E28" s="21">
        <v>8</v>
      </c>
    </row>
    <row r="29" spans="1:5" ht="15" customHeight="1" x14ac:dyDescent="0.25">
      <c r="A29" s="21">
        <v>2023</v>
      </c>
      <c r="B29" s="21" t="s">
        <v>42</v>
      </c>
      <c r="C29" s="21" t="s">
        <v>43</v>
      </c>
      <c r="D29" s="22" t="s">
        <v>48</v>
      </c>
      <c r="E29" s="21">
        <v>6</v>
      </c>
    </row>
    <row r="30" spans="1:5" ht="15" customHeight="1" x14ac:dyDescent="0.25">
      <c r="A30" s="21">
        <v>2024</v>
      </c>
      <c r="B30" s="21" t="s">
        <v>42</v>
      </c>
      <c r="C30" s="21" t="s">
        <v>43</v>
      </c>
      <c r="D30" s="22" t="s">
        <v>44</v>
      </c>
      <c r="E30" s="21">
        <v>19</v>
      </c>
    </row>
    <row r="31" spans="1:5" ht="15" customHeight="1" x14ac:dyDescent="0.25">
      <c r="A31" s="21">
        <v>2024</v>
      </c>
      <c r="B31" s="21" t="s">
        <v>42</v>
      </c>
      <c r="C31" s="21" t="s">
        <v>43</v>
      </c>
      <c r="D31" s="22" t="s">
        <v>45</v>
      </c>
      <c r="E31" s="21">
        <v>9</v>
      </c>
    </row>
    <row r="32" spans="1:5" ht="15" customHeight="1" x14ac:dyDescent="0.25">
      <c r="A32" s="21">
        <v>2024</v>
      </c>
      <c r="B32" s="21" t="s">
        <v>42</v>
      </c>
      <c r="C32" s="21" t="s">
        <v>43</v>
      </c>
      <c r="D32" s="22" t="s">
        <v>46</v>
      </c>
      <c r="E32" s="21">
        <v>6</v>
      </c>
    </row>
    <row r="33" spans="1:5" ht="15" customHeight="1" x14ac:dyDescent="0.25">
      <c r="A33" s="21">
        <v>2024</v>
      </c>
      <c r="B33" s="21" t="s">
        <v>42</v>
      </c>
      <c r="C33" s="21" t="s">
        <v>43</v>
      </c>
      <c r="D33" s="22" t="s">
        <v>47</v>
      </c>
      <c r="E33" s="21">
        <v>5</v>
      </c>
    </row>
    <row r="34" spans="1:5" ht="15" customHeight="1" x14ac:dyDescent="0.25">
      <c r="A34" s="21">
        <v>2024</v>
      </c>
      <c r="B34" s="21" t="s">
        <v>42</v>
      </c>
      <c r="C34" s="21" t="s">
        <v>43</v>
      </c>
      <c r="D34" s="22" t="s">
        <v>48</v>
      </c>
      <c r="E34" s="21">
        <v>4</v>
      </c>
    </row>
    <row r="35" spans="1:5" ht="15" customHeight="1" x14ac:dyDescent="0.25">
      <c r="A35" s="21">
        <v>2025</v>
      </c>
      <c r="B35" s="21" t="s">
        <v>42</v>
      </c>
      <c r="C35" s="21" t="s">
        <v>43</v>
      </c>
      <c r="D35" s="22" t="s">
        <v>44</v>
      </c>
      <c r="E35" s="21">
        <v>20</v>
      </c>
    </row>
    <row r="36" spans="1:5" ht="15" customHeight="1" x14ac:dyDescent="0.25">
      <c r="A36" s="21">
        <v>2025</v>
      </c>
      <c r="B36" s="21" t="s">
        <v>42</v>
      </c>
      <c r="C36" s="21" t="s">
        <v>43</v>
      </c>
      <c r="D36" s="22" t="s">
        <v>45</v>
      </c>
      <c r="E36" s="21">
        <v>5</v>
      </c>
    </row>
    <row r="37" spans="1:5" ht="15" customHeight="1" x14ac:dyDescent="0.25">
      <c r="A37" s="21">
        <v>2025</v>
      </c>
      <c r="B37" s="21" t="s">
        <v>42</v>
      </c>
      <c r="C37" s="21" t="s">
        <v>43</v>
      </c>
      <c r="D37" s="22" t="s">
        <v>46</v>
      </c>
      <c r="E37" s="21">
        <v>3</v>
      </c>
    </row>
    <row r="38" spans="1:5" ht="15" customHeight="1" x14ac:dyDescent="0.25">
      <c r="A38" s="21">
        <v>2025</v>
      </c>
      <c r="B38" s="21" t="s">
        <v>42</v>
      </c>
      <c r="C38" s="21" t="s">
        <v>43</v>
      </c>
      <c r="D38" s="22" t="s">
        <v>47</v>
      </c>
      <c r="E38" s="21">
        <v>3</v>
      </c>
    </row>
    <row r="39" spans="1:5" ht="15" customHeight="1" x14ac:dyDescent="0.25">
      <c r="A39" s="21">
        <v>2025</v>
      </c>
      <c r="B39" s="21" t="s">
        <v>42</v>
      </c>
      <c r="C39" s="21" t="s">
        <v>43</v>
      </c>
      <c r="D39" s="22" t="s">
        <v>48</v>
      </c>
      <c r="E39" s="21">
        <v>2</v>
      </c>
    </row>
    <row r="40" spans="1:5" ht="15" customHeight="1" x14ac:dyDescent="0.25"/>
    <row r="41" spans="1:5" ht="15" customHeight="1" x14ac:dyDescent="0.25"/>
    <row r="42" spans="1:5" ht="15" customHeight="1" x14ac:dyDescent="0.25"/>
    <row r="43" spans="1:5" ht="15" customHeight="1" x14ac:dyDescent="0.25"/>
  </sheetData>
  <autoFilter ref="A4:E39" xr:uid="{00000000-0009-0000-0000-000001000000}"/>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34"/>
  <sheetViews>
    <sheetView showGridLines="0" zoomScaleNormal="100" workbookViewId="0">
      <pane ySplit="4" topLeftCell="A5" activePane="bottomLeft" state="frozen"/>
      <selection pane="bottomLeft" activeCell="G11" sqref="G11"/>
    </sheetView>
  </sheetViews>
  <sheetFormatPr defaultColWidth="8.7109375" defaultRowHeight="15" x14ac:dyDescent="0.25"/>
  <cols>
    <col min="1" max="1" width="11" customWidth="1"/>
    <col min="2" max="2" width="20" customWidth="1"/>
    <col min="3" max="3" width="16" customWidth="1"/>
    <col min="4" max="5" width="18" customWidth="1"/>
    <col min="6" max="6" width="16" customWidth="1"/>
    <col min="7" max="7" width="15" customWidth="1"/>
    <col min="8" max="8" width="15.7109375" customWidth="1"/>
    <col min="9" max="9" width="14.7109375" customWidth="1"/>
    <col min="10" max="10" width="24" customWidth="1"/>
    <col min="11" max="11" width="16" customWidth="1"/>
    <col min="12" max="12" width="57.85546875" customWidth="1"/>
  </cols>
  <sheetData>
    <row r="1" spans="1:12" ht="36" customHeight="1" x14ac:dyDescent="0.25">
      <c r="A1" s="2" t="s">
        <v>49</v>
      </c>
      <c r="B1" s="2"/>
      <c r="C1" s="2"/>
      <c r="D1" s="2"/>
      <c r="E1" s="2"/>
      <c r="F1" s="2"/>
      <c r="G1" s="2"/>
      <c r="H1" s="2"/>
      <c r="I1" s="2"/>
      <c r="J1" s="2"/>
      <c r="K1" s="2"/>
      <c r="L1" s="2"/>
    </row>
    <row r="2" spans="1:12" ht="19.5" customHeight="1" x14ac:dyDescent="0.25">
      <c r="A2" s="58" t="s">
        <v>50</v>
      </c>
      <c r="B2" s="58"/>
      <c r="C2" s="58"/>
      <c r="D2" s="58"/>
      <c r="E2" s="58"/>
      <c r="F2" s="58"/>
      <c r="G2" s="58"/>
      <c r="H2" s="58"/>
      <c r="I2" s="58"/>
      <c r="J2" s="58"/>
      <c r="K2" s="58"/>
      <c r="L2" s="58"/>
    </row>
    <row r="4" spans="1:12" ht="82.5" customHeight="1" x14ac:dyDescent="0.25">
      <c r="A4" s="23" t="s">
        <v>51</v>
      </c>
      <c r="B4" s="23" t="s">
        <v>52</v>
      </c>
      <c r="C4" s="23" t="s">
        <v>53</v>
      </c>
      <c r="D4" s="23" t="s">
        <v>54</v>
      </c>
      <c r="E4" s="23" t="s">
        <v>55</v>
      </c>
      <c r="F4" s="23" t="s">
        <v>56</v>
      </c>
      <c r="G4" s="23" t="s">
        <v>57</v>
      </c>
      <c r="H4" s="23" t="s">
        <v>58</v>
      </c>
      <c r="I4" s="23" t="s">
        <v>59</v>
      </c>
      <c r="J4" s="23" t="s">
        <v>60</v>
      </c>
      <c r="K4" s="23" t="s">
        <v>61</v>
      </c>
      <c r="L4" s="23" t="s">
        <v>62</v>
      </c>
    </row>
    <row r="5" spans="1:12" ht="30" customHeight="1" x14ac:dyDescent="0.25">
      <c r="A5" s="21">
        <v>1</v>
      </c>
      <c r="B5" s="24" t="s">
        <v>48</v>
      </c>
      <c r="C5" s="21">
        <v>4</v>
      </c>
      <c r="D5" s="24" t="s">
        <v>63</v>
      </c>
      <c r="E5" s="24" t="s">
        <v>63</v>
      </c>
      <c r="F5" s="24" t="s">
        <v>64</v>
      </c>
      <c r="G5" s="24" t="s">
        <v>65</v>
      </c>
      <c r="H5" s="24" t="s">
        <v>64</v>
      </c>
      <c r="I5" s="24" t="s">
        <v>64</v>
      </c>
      <c r="J5" s="24" t="s">
        <v>66</v>
      </c>
      <c r="K5" s="21">
        <v>2</v>
      </c>
      <c r="L5" s="25" t="s">
        <v>67</v>
      </c>
    </row>
    <row r="6" spans="1:12" ht="30" customHeight="1" x14ac:dyDescent="0.25">
      <c r="A6" s="21">
        <v>2</v>
      </c>
      <c r="B6" s="24" t="s">
        <v>45</v>
      </c>
      <c r="C6" s="21">
        <v>5</v>
      </c>
      <c r="D6" s="24" t="s">
        <v>63</v>
      </c>
      <c r="E6" s="24" t="s">
        <v>65</v>
      </c>
      <c r="F6" s="24" t="s">
        <v>63</v>
      </c>
      <c r="G6" s="24" t="s">
        <v>64</v>
      </c>
      <c r="H6" s="24" t="s">
        <v>65</v>
      </c>
      <c r="I6" s="24" t="s">
        <v>64</v>
      </c>
      <c r="J6" s="24" t="s">
        <v>66</v>
      </c>
      <c r="K6" s="21">
        <v>3</v>
      </c>
      <c r="L6" s="25" t="s">
        <v>68</v>
      </c>
    </row>
    <row r="7" spans="1:12" ht="30" customHeight="1" x14ac:dyDescent="0.25">
      <c r="A7" s="21">
        <v>3</v>
      </c>
      <c r="B7" s="24" t="s">
        <v>44</v>
      </c>
      <c r="C7" s="21">
        <v>4</v>
      </c>
      <c r="D7" s="24" t="s">
        <v>65</v>
      </c>
      <c r="E7" s="24" t="s">
        <v>63</v>
      </c>
      <c r="F7" s="24" t="s">
        <v>65</v>
      </c>
      <c r="G7" s="24" t="s">
        <v>64</v>
      </c>
      <c r="H7" s="24" t="s">
        <v>65</v>
      </c>
      <c r="I7" s="24" t="s">
        <v>64</v>
      </c>
      <c r="J7" s="24" t="s">
        <v>69</v>
      </c>
      <c r="K7" s="21">
        <v>5</v>
      </c>
      <c r="L7" s="25" t="s">
        <v>70</v>
      </c>
    </row>
    <row r="8" spans="1:12" ht="30" customHeight="1" x14ac:dyDescent="0.25">
      <c r="A8" s="21">
        <v>4</v>
      </c>
      <c r="B8" s="24" t="s">
        <v>47</v>
      </c>
      <c r="C8" s="21">
        <v>5</v>
      </c>
      <c r="D8" s="24" t="s">
        <v>63</v>
      </c>
      <c r="E8" s="24" t="s">
        <v>63</v>
      </c>
      <c r="F8" s="24" t="s">
        <v>65</v>
      </c>
      <c r="G8" s="24" t="s">
        <v>64</v>
      </c>
      <c r="H8" s="24" t="s">
        <v>63</v>
      </c>
      <c r="I8" s="24" t="s">
        <v>64</v>
      </c>
      <c r="J8" s="24" t="s">
        <v>71</v>
      </c>
      <c r="K8" s="21">
        <v>3</v>
      </c>
      <c r="L8" s="25" t="s">
        <v>72</v>
      </c>
    </row>
    <row r="9" spans="1:12" ht="30" customHeight="1" x14ac:dyDescent="0.25">
      <c r="A9" s="21">
        <v>5</v>
      </c>
      <c r="B9" s="24" t="s">
        <v>45</v>
      </c>
      <c r="C9" s="21">
        <v>5</v>
      </c>
      <c r="D9" s="24" t="s">
        <v>65</v>
      </c>
      <c r="E9" s="24" t="s">
        <v>64</v>
      </c>
      <c r="F9" s="24" t="s">
        <v>64</v>
      </c>
      <c r="G9" s="24" t="s">
        <v>64</v>
      </c>
      <c r="H9" s="24" t="s">
        <v>65</v>
      </c>
      <c r="I9" s="24" t="s">
        <v>63</v>
      </c>
      <c r="J9" s="24" t="s">
        <v>73</v>
      </c>
      <c r="K9" s="21">
        <v>4</v>
      </c>
      <c r="L9" s="25" t="s">
        <v>74</v>
      </c>
    </row>
    <row r="10" spans="1:12" ht="30" customHeight="1" x14ac:dyDescent="0.25">
      <c r="A10" s="21">
        <v>6</v>
      </c>
      <c r="B10" s="24" t="s">
        <v>46</v>
      </c>
      <c r="C10" s="21">
        <v>4</v>
      </c>
      <c r="D10" s="24" t="s">
        <v>63</v>
      </c>
      <c r="E10" s="24" t="s">
        <v>63</v>
      </c>
      <c r="F10" s="24" t="s">
        <v>64</v>
      </c>
      <c r="G10" s="24" t="s">
        <v>65</v>
      </c>
      <c r="H10" s="24" t="s">
        <v>64</v>
      </c>
      <c r="I10" s="24" t="s">
        <v>64</v>
      </c>
      <c r="J10" s="24" t="s">
        <v>66</v>
      </c>
      <c r="K10" s="21">
        <v>4</v>
      </c>
      <c r="L10" s="25" t="s">
        <v>68</v>
      </c>
    </row>
    <row r="11" spans="1:12" ht="30" customHeight="1" x14ac:dyDescent="0.25">
      <c r="A11" s="21">
        <v>7</v>
      </c>
      <c r="B11" s="24" t="s">
        <v>48</v>
      </c>
      <c r="C11" s="21">
        <v>3</v>
      </c>
      <c r="D11" s="24" t="s">
        <v>65</v>
      </c>
      <c r="E11" s="24" t="s">
        <v>63</v>
      </c>
      <c r="F11" s="24" t="s">
        <v>64</v>
      </c>
      <c r="G11" s="24" t="s">
        <v>64</v>
      </c>
      <c r="H11" s="24" t="s">
        <v>63</v>
      </c>
      <c r="I11" s="24" t="s">
        <v>64</v>
      </c>
      <c r="J11" s="24" t="s">
        <v>73</v>
      </c>
      <c r="K11" s="21">
        <v>4</v>
      </c>
      <c r="L11" s="25" t="s">
        <v>75</v>
      </c>
    </row>
    <row r="12" spans="1:12" ht="30" customHeight="1" x14ac:dyDescent="0.25">
      <c r="A12" s="21">
        <v>8</v>
      </c>
      <c r="B12" s="24" t="s">
        <v>46</v>
      </c>
      <c r="C12" s="21">
        <v>3</v>
      </c>
      <c r="D12" s="24" t="s">
        <v>63</v>
      </c>
      <c r="E12" s="24" t="s">
        <v>64</v>
      </c>
      <c r="F12" s="24" t="s">
        <v>64</v>
      </c>
      <c r="G12" s="24" t="s">
        <v>64</v>
      </c>
      <c r="H12" s="24" t="s">
        <v>64</v>
      </c>
      <c r="I12" s="24" t="s">
        <v>64</v>
      </c>
      <c r="J12" s="24" t="s">
        <v>71</v>
      </c>
      <c r="K12" s="21">
        <v>4</v>
      </c>
      <c r="L12" s="25" t="s">
        <v>72</v>
      </c>
    </row>
    <row r="13" spans="1:12" ht="30" customHeight="1" x14ac:dyDescent="0.25">
      <c r="A13" s="21">
        <v>9</v>
      </c>
      <c r="B13" s="24" t="s">
        <v>47</v>
      </c>
      <c r="C13" s="21">
        <v>5</v>
      </c>
      <c r="D13" s="24" t="s">
        <v>65</v>
      </c>
      <c r="E13" s="24" t="s">
        <v>64</v>
      </c>
      <c r="F13" s="24" t="s">
        <v>65</v>
      </c>
      <c r="G13" s="24" t="s">
        <v>64</v>
      </c>
      <c r="H13" s="24" t="s">
        <v>63</v>
      </c>
      <c r="I13" s="24" t="s">
        <v>63</v>
      </c>
      <c r="J13" s="24" t="s">
        <v>73</v>
      </c>
      <c r="K13" s="21">
        <v>2</v>
      </c>
      <c r="L13" s="25" t="s">
        <v>76</v>
      </c>
    </row>
    <row r="14" spans="1:12" ht="30" customHeight="1" x14ac:dyDescent="0.25">
      <c r="A14" s="21">
        <v>10</v>
      </c>
      <c r="B14" s="24" t="s">
        <v>45</v>
      </c>
      <c r="C14" s="21">
        <v>4</v>
      </c>
      <c r="D14" s="24" t="s">
        <v>65</v>
      </c>
      <c r="E14" s="24" t="s">
        <v>65</v>
      </c>
      <c r="F14" s="24" t="s">
        <v>63</v>
      </c>
      <c r="G14" s="24" t="s">
        <v>65</v>
      </c>
      <c r="H14" s="24" t="s">
        <v>64</v>
      </c>
      <c r="I14" s="24" t="s">
        <v>64</v>
      </c>
      <c r="J14" s="24" t="s">
        <v>69</v>
      </c>
      <c r="K14" s="21">
        <v>3</v>
      </c>
      <c r="L14" s="25" t="s">
        <v>77</v>
      </c>
    </row>
    <row r="15" spans="1:12" ht="30" customHeight="1" x14ac:dyDescent="0.25">
      <c r="A15" s="21">
        <v>11</v>
      </c>
      <c r="B15" s="24" t="s">
        <v>48</v>
      </c>
      <c r="C15" s="21">
        <v>4</v>
      </c>
      <c r="D15" s="24" t="s">
        <v>65</v>
      </c>
      <c r="E15" s="24" t="s">
        <v>64</v>
      </c>
      <c r="F15" s="24" t="s">
        <v>64</v>
      </c>
      <c r="G15" s="24" t="s">
        <v>64</v>
      </c>
      <c r="H15" s="24" t="s">
        <v>63</v>
      </c>
      <c r="I15" s="24" t="s">
        <v>64</v>
      </c>
      <c r="J15" s="24" t="s">
        <v>78</v>
      </c>
      <c r="K15" s="21">
        <v>1</v>
      </c>
      <c r="L15" s="25" t="s">
        <v>79</v>
      </c>
    </row>
    <row r="16" spans="1:12" ht="30" customHeight="1" x14ac:dyDescent="0.25">
      <c r="A16" s="21">
        <v>12</v>
      </c>
      <c r="B16" s="24" t="s">
        <v>46</v>
      </c>
      <c r="C16" s="21">
        <v>2</v>
      </c>
      <c r="D16" s="24" t="s">
        <v>65</v>
      </c>
      <c r="E16" s="24" t="s">
        <v>64</v>
      </c>
      <c r="F16" s="24" t="s">
        <v>65</v>
      </c>
      <c r="G16" s="24" t="s">
        <v>64</v>
      </c>
      <c r="H16" s="24" t="s">
        <v>63</v>
      </c>
      <c r="I16" s="24" t="s">
        <v>64</v>
      </c>
      <c r="J16" s="24" t="s">
        <v>69</v>
      </c>
      <c r="K16" s="21">
        <v>2</v>
      </c>
      <c r="L16" s="25" t="s">
        <v>80</v>
      </c>
    </row>
    <row r="17" spans="1:12" ht="30" customHeight="1" x14ac:dyDescent="0.25">
      <c r="A17" s="21">
        <v>13</v>
      </c>
      <c r="B17" s="24" t="s">
        <v>44</v>
      </c>
      <c r="C17" s="21">
        <v>3</v>
      </c>
      <c r="D17" s="24" t="s">
        <v>65</v>
      </c>
      <c r="E17" s="24" t="s">
        <v>63</v>
      </c>
      <c r="F17" s="24" t="s">
        <v>64</v>
      </c>
      <c r="G17" s="24" t="s">
        <v>64</v>
      </c>
      <c r="H17" s="24" t="s">
        <v>63</v>
      </c>
      <c r="I17" s="24" t="s">
        <v>63</v>
      </c>
      <c r="J17" s="24" t="s">
        <v>73</v>
      </c>
      <c r="K17" s="21">
        <v>2</v>
      </c>
      <c r="L17" s="25" t="s">
        <v>76</v>
      </c>
    </row>
    <row r="18" spans="1:12" ht="30" customHeight="1" x14ac:dyDescent="0.25">
      <c r="A18" s="21">
        <v>14</v>
      </c>
      <c r="B18" s="24" t="s">
        <v>45</v>
      </c>
      <c r="C18" s="21">
        <v>5</v>
      </c>
      <c r="D18" s="24" t="s">
        <v>63</v>
      </c>
      <c r="E18" s="24" t="s">
        <v>64</v>
      </c>
      <c r="F18" s="24" t="s">
        <v>65</v>
      </c>
      <c r="G18" s="24" t="s">
        <v>64</v>
      </c>
      <c r="H18" s="24" t="s">
        <v>63</v>
      </c>
      <c r="I18" s="24" t="s">
        <v>64</v>
      </c>
      <c r="J18" s="24" t="s">
        <v>69</v>
      </c>
      <c r="K18" s="21">
        <v>2</v>
      </c>
      <c r="L18" s="25" t="s">
        <v>70</v>
      </c>
    </row>
    <row r="19" spans="1:12" ht="30" customHeight="1" x14ac:dyDescent="0.25">
      <c r="A19" s="21">
        <v>15</v>
      </c>
      <c r="B19" s="24" t="s">
        <v>47</v>
      </c>
      <c r="C19" s="21">
        <v>3</v>
      </c>
      <c r="D19" s="24" t="s">
        <v>64</v>
      </c>
      <c r="E19" s="24" t="s">
        <v>64</v>
      </c>
      <c r="F19" s="24" t="s">
        <v>64</v>
      </c>
      <c r="G19" s="24" t="s">
        <v>64</v>
      </c>
      <c r="H19" s="24" t="s">
        <v>63</v>
      </c>
      <c r="I19" s="24" t="s">
        <v>65</v>
      </c>
      <c r="J19" s="24" t="s">
        <v>81</v>
      </c>
      <c r="K19" s="21">
        <v>1</v>
      </c>
      <c r="L19" s="25" t="s">
        <v>82</v>
      </c>
    </row>
    <row r="20" spans="1:12" ht="30" customHeight="1" x14ac:dyDescent="0.25">
      <c r="A20" s="21">
        <v>16</v>
      </c>
      <c r="B20" s="24" t="s">
        <v>45</v>
      </c>
      <c r="C20" s="21">
        <v>5</v>
      </c>
      <c r="D20" s="24" t="s">
        <v>64</v>
      </c>
      <c r="E20" s="24" t="s">
        <v>64</v>
      </c>
      <c r="F20" s="24" t="s">
        <v>64</v>
      </c>
      <c r="G20" s="24" t="s">
        <v>64</v>
      </c>
      <c r="H20" s="24" t="s">
        <v>63</v>
      </c>
      <c r="I20" s="24" t="s">
        <v>64</v>
      </c>
      <c r="J20" s="24" t="s">
        <v>81</v>
      </c>
      <c r="K20" s="21">
        <v>4</v>
      </c>
      <c r="L20" s="25" t="s">
        <v>83</v>
      </c>
    </row>
    <row r="21" spans="1:12" ht="30" customHeight="1" x14ac:dyDescent="0.25">
      <c r="A21" s="21">
        <v>17</v>
      </c>
      <c r="B21" s="24" t="s">
        <v>48</v>
      </c>
      <c r="C21" s="21">
        <v>4</v>
      </c>
      <c r="D21" s="24" t="s">
        <v>64</v>
      </c>
      <c r="E21" s="24" t="s">
        <v>65</v>
      </c>
      <c r="F21" s="24" t="s">
        <v>65</v>
      </c>
      <c r="G21" s="24" t="s">
        <v>64</v>
      </c>
      <c r="H21" s="24" t="s">
        <v>65</v>
      </c>
      <c r="I21" s="24" t="s">
        <v>64</v>
      </c>
      <c r="J21" s="24" t="s">
        <v>78</v>
      </c>
      <c r="K21" s="21">
        <v>4</v>
      </c>
      <c r="L21" s="25"/>
    </row>
    <row r="22" spans="1:12" ht="30" customHeight="1" x14ac:dyDescent="0.25">
      <c r="A22" s="21">
        <v>18</v>
      </c>
      <c r="B22" s="24" t="s">
        <v>44</v>
      </c>
      <c r="C22" s="21">
        <v>5</v>
      </c>
      <c r="D22" s="24" t="s">
        <v>64</v>
      </c>
      <c r="E22" s="24" t="s">
        <v>65</v>
      </c>
      <c r="F22" s="24" t="s">
        <v>64</v>
      </c>
      <c r="G22" s="24" t="s">
        <v>63</v>
      </c>
      <c r="H22" s="24" t="s">
        <v>65</v>
      </c>
      <c r="I22" s="24" t="s">
        <v>64</v>
      </c>
      <c r="J22" s="24" t="s">
        <v>78</v>
      </c>
      <c r="K22" s="21">
        <v>5</v>
      </c>
      <c r="L22" s="25" t="s">
        <v>79</v>
      </c>
    </row>
    <row r="23" spans="1:12" ht="30" customHeight="1" x14ac:dyDescent="0.25">
      <c r="A23" s="21">
        <v>19</v>
      </c>
      <c r="B23" s="24" t="s">
        <v>45</v>
      </c>
      <c r="C23" s="21">
        <v>5</v>
      </c>
      <c r="D23" s="24" t="s">
        <v>65</v>
      </c>
      <c r="E23" s="24" t="s">
        <v>64</v>
      </c>
      <c r="F23" s="24" t="s">
        <v>65</v>
      </c>
      <c r="G23" s="24" t="s">
        <v>64</v>
      </c>
      <c r="H23" s="24" t="s">
        <v>64</v>
      </c>
      <c r="I23" s="24" t="s">
        <v>64</v>
      </c>
      <c r="J23" s="24" t="s">
        <v>71</v>
      </c>
      <c r="K23" s="21">
        <v>3</v>
      </c>
      <c r="L23" s="25" t="s">
        <v>84</v>
      </c>
    </row>
    <row r="24" spans="1:12" ht="30" customHeight="1" x14ac:dyDescent="0.25">
      <c r="A24" s="21">
        <v>20</v>
      </c>
      <c r="B24" s="24" t="s">
        <v>46</v>
      </c>
      <c r="C24" s="21">
        <v>5</v>
      </c>
      <c r="D24" s="24" t="s">
        <v>63</v>
      </c>
      <c r="E24" s="24" t="s">
        <v>64</v>
      </c>
      <c r="F24" s="24" t="s">
        <v>64</v>
      </c>
      <c r="G24" s="24" t="s">
        <v>65</v>
      </c>
      <c r="H24" s="24" t="s">
        <v>65</v>
      </c>
      <c r="I24" s="24" t="s">
        <v>64</v>
      </c>
      <c r="J24" s="24" t="s">
        <v>78</v>
      </c>
      <c r="K24" s="21">
        <v>1</v>
      </c>
      <c r="L24" s="25" t="s">
        <v>85</v>
      </c>
    </row>
    <row r="25" spans="1:12" ht="30" customHeight="1" x14ac:dyDescent="0.25">
      <c r="A25" s="21">
        <v>21</v>
      </c>
      <c r="B25" s="24" t="s">
        <v>45</v>
      </c>
      <c r="C25" s="21">
        <v>4</v>
      </c>
      <c r="D25" s="24" t="s">
        <v>63</v>
      </c>
      <c r="E25" s="24" t="s">
        <v>63</v>
      </c>
      <c r="F25" s="24" t="s">
        <v>65</v>
      </c>
      <c r="G25" s="24" t="s">
        <v>65</v>
      </c>
      <c r="H25" s="24" t="s">
        <v>63</v>
      </c>
      <c r="I25" s="24" t="s">
        <v>64</v>
      </c>
      <c r="J25" s="24" t="s">
        <v>71</v>
      </c>
      <c r="K25" s="21">
        <v>2</v>
      </c>
      <c r="L25" s="25" t="s">
        <v>83</v>
      </c>
    </row>
    <row r="26" spans="1:12" ht="30" customHeight="1" x14ac:dyDescent="0.25">
      <c r="A26" s="21">
        <v>22</v>
      </c>
      <c r="B26" s="24" t="s">
        <v>45</v>
      </c>
      <c r="C26" s="21">
        <v>2</v>
      </c>
      <c r="D26" s="24" t="s">
        <v>63</v>
      </c>
      <c r="E26" s="24" t="s">
        <v>63</v>
      </c>
      <c r="F26" s="24" t="s">
        <v>64</v>
      </c>
      <c r="G26" s="24" t="s">
        <v>64</v>
      </c>
      <c r="H26" s="24" t="s">
        <v>65</v>
      </c>
      <c r="I26" s="24" t="s">
        <v>64</v>
      </c>
      <c r="J26" s="24" t="s">
        <v>66</v>
      </c>
      <c r="K26" s="21">
        <v>2</v>
      </c>
      <c r="L26" s="25" t="s">
        <v>86</v>
      </c>
    </row>
    <row r="27" spans="1:12" ht="30" customHeight="1" x14ac:dyDescent="0.25">
      <c r="A27" s="21">
        <v>23</v>
      </c>
      <c r="B27" s="24" t="s">
        <v>45</v>
      </c>
      <c r="C27" s="21">
        <v>4</v>
      </c>
      <c r="D27" s="24" t="s">
        <v>64</v>
      </c>
      <c r="E27" s="24" t="s">
        <v>65</v>
      </c>
      <c r="F27" s="24" t="s">
        <v>65</v>
      </c>
      <c r="G27" s="24" t="s">
        <v>64</v>
      </c>
      <c r="H27" s="24" t="s">
        <v>63</v>
      </c>
      <c r="I27" s="24" t="s">
        <v>65</v>
      </c>
      <c r="J27" s="24" t="s">
        <v>66</v>
      </c>
      <c r="K27" s="21">
        <v>1</v>
      </c>
      <c r="L27" s="25" t="s">
        <v>87</v>
      </c>
    </row>
    <row r="28" spans="1:12" ht="30" customHeight="1" x14ac:dyDescent="0.25">
      <c r="A28" s="21">
        <v>24</v>
      </c>
      <c r="B28" s="24" t="s">
        <v>45</v>
      </c>
      <c r="C28" s="21">
        <v>2</v>
      </c>
      <c r="D28" s="24" t="s">
        <v>65</v>
      </c>
      <c r="E28" s="24" t="s">
        <v>63</v>
      </c>
      <c r="F28" s="24" t="s">
        <v>64</v>
      </c>
      <c r="G28" s="24" t="s">
        <v>64</v>
      </c>
      <c r="H28" s="24" t="s">
        <v>65</v>
      </c>
      <c r="I28" s="24" t="s">
        <v>63</v>
      </c>
      <c r="J28" s="24" t="s">
        <v>73</v>
      </c>
      <c r="K28" s="21">
        <v>2</v>
      </c>
      <c r="L28" s="25"/>
    </row>
    <row r="29" spans="1:12" ht="30" customHeight="1" x14ac:dyDescent="0.25">
      <c r="A29" s="21">
        <v>25</v>
      </c>
      <c r="B29" s="24" t="s">
        <v>46</v>
      </c>
      <c r="C29" s="21">
        <v>5</v>
      </c>
      <c r="D29" s="24" t="s">
        <v>65</v>
      </c>
      <c r="E29" s="24" t="s">
        <v>63</v>
      </c>
      <c r="F29" s="24" t="s">
        <v>63</v>
      </c>
      <c r="G29" s="24" t="s">
        <v>64</v>
      </c>
      <c r="H29" s="24" t="s">
        <v>64</v>
      </c>
      <c r="I29" s="24" t="s">
        <v>64</v>
      </c>
      <c r="J29" s="24" t="s">
        <v>71</v>
      </c>
      <c r="K29" s="21">
        <v>5</v>
      </c>
      <c r="L29" s="25" t="s">
        <v>72</v>
      </c>
    </row>
    <row r="30" spans="1:12" ht="30" customHeight="1" x14ac:dyDescent="0.25">
      <c r="A30" s="21">
        <v>26</v>
      </c>
      <c r="B30" s="24" t="s">
        <v>47</v>
      </c>
      <c r="C30" s="21">
        <v>5</v>
      </c>
      <c r="D30" s="24" t="s">
        <v>64</v>
      </c>
      <c r="E30" s="24" t="s">
        <v>63</v>
      </c>
      <c r="F30" s="24" t="s">
        <v>65</v>
      </c>
      <c r="G30" s="24" t="s">
        <v>64</v>
      </c>
      <c r="H30" s="24" t="s">
        <v>63</v>
      </c>
      <c r="I30" s="24" t="s">
        <v>65</v>
      </c>
      <c r="J30" s="24" t="s">
        <v>66</v>
      </c>
      <c r="K30" s="21">
        <v>3</v>
      </c>
      <c r="L30" s="25"/>
    </row>
    <row r="31" spans="1:12" ht="30" customHeight="1" x14ac:dyDescent="0.25">
      <c r="A31" s="21">
        <v>27</v>
      </c>
      <c r="B31" s="24" t="s">
        <v>46</v>
      </c>
      <c r="C31" s="21">
        <v>5</v>
      </c>
      <c r="D31" s="24" t="s">
        <v>63</v>
      </c>
      <c r="E31" s="24" t="s">
        <v>63</v>
      </c>
      <c r="F31" s="24" t="s">
        <v>63</v>
      </c>
      <c r="G31" s="24" t="s">
        <v>64</v>
      </c>
      <c r="H31" s="24" t="s">
        <v>64</v>
      </c>
      <c r="I31" s="24" t="s">
        <v>65</v>
      </c>
      <c r="J31" s="24" t="s">
        <v>71</v>
      </c>
      <c r="K31" s="21">
        <v>3</v>
      </c>
      <c r="L31" s="25" t="s">
        <v>88</v>
      </c>
    </row>
    <row r="32" spans="1:12" ht="30" customHeight="1" x14ac:dyDescent="0.25">
      <c r="A32" s="21">
        <v>28</v>
      </c>
      <c r="B32" s="24" t="s">
        <v>44</v>
      </c>
      <c r="C32" s="21">
        <v>2</v>
      </c>
      <c r="D32" s="24" t="s">
        <v>63</v>
      </c>
      <c r="E32" s="24" t="s">
        <v>65</v>
      </c>
      <c r="F32" s="24" t="s">
        <v>65</v>
      </c>
      <c r="G32" s="24" t="s">
        <v>64</v>
      </c>
      <c r="H32" s="24" t="s">
        <v>64</v>
      </c>
      <c r="I32" s="24" t="s">
        <v>64</v>
      </c>
      <c r="J32" s="24" t="s">
        <v>71</v>
      </c>
      <c r="K32" s="21">
        <v>2</v>
      </c>
      <c r="L32" s="25" t="s">
        <v>89</v>
      </c>
    </row>
    <row r="33" spans="1:12" ht="30" customHeight="1" x14ac:dyDescent="0.25">
      <c r="A33" s="21">
        <v>29</v>
      </c>
      <c r="B33" s="24" t="s">
        <v>48</v>
      </c>
      <c r="C33" s="21">
        <v>3</v>
      </c>
      <c r="D33" s="24" t="s">
        <v>63</v>
      </c>
      <c r="E33" s="24" t="s">
        <v>63</v>
      </c>
      <c r="F33" s="24" t="s">
        <v>64</v>
      </c>
      <c r="G33" s="24" t="s">
        <v>64</v>
      </c>
      <c r="H33" s="24" t="s">
        <v>65</v>
      </c>
      <c r="I33" s="24" t="s">
        <v>64</v>
      </c>
      <c r="J33" s="24" t="s">
        <v>90</v>
      </c>
      <c r="K33" s="21">
        <v>1</v>
      </c>
      <c r="L33" s="25" t="s">
        <v>91</v>
      </c>
    </row>
    <row r="34" spans="1:12" ht="30" customHeight="1" x14ac:dyDescent="0.25">
      <c r="A34" s="21">
        <v>30</v>
      </c>
      <c r="B34" s="24" t="s">
        <v>46</v>
      </c>
      <c r="C34" s="21">
        <v>1</v>
      </c>
      <c r="D34" s="24" t="s">
        <v>63</v>
      </c>
      <c r="E34" s="24" t="s">
        <v>64</v>
      </c>
      <c r="F34" s="24" t="s">
        <v>64</v>
      </c>
      <c r="G34" s="24" t="s">
        <v>64</v>
      </c>
      <c r="H34" s="24" t="s">
        <v>63</v>
      </c>
      <c r="I34" s="24" t="s">
        <v>64</v>
      </c>
      <c r="J34" s="24" t="s">
        <v>71</v>
      </c>
      <c r="K34" s="21">
        <v>1</v>
      </c>
      <c r="L34" s="25" t="s">
        <v>92</v>
      </c>
    </row>
    <row r="35" spans="1:12" ht="30" customHeight="1" x14ac:dyDescent="0.25">
      <c r="A35" s="21">
        <v>31</v>
      </c>
      <c r="B35" s="24" t="s">
        <v>44</v>
      </c>
      <c r="C35" s="21">
        <v>5</v>
      </c>
      <c r="D35" s="24" t="s">
        <v>65</v>
      </c>
      <c r="E35" s="24" t="s">
        <v>63</v>
      </c>
      <c r="F35" s="24" t="s">
        <v>63</v>
      </c>
      <c r="G35" s="24" t="s">
        <v>64</v>
      </c>
      <c r="H35" s="24" t="s">
        <v>63</v>
      </c>
      <c r="I35" s="24" t="s">
        <v>64</v>
      </c>
      <c r="J35" s="24" t="s">
        <v>69</v>
      </c>
      <c r="K35" s="21">
        <v>2</v>
      </c>
      <c r="L35" s="25" t="s">
        <v>93</v>
      </c>
    </row>
    <row r="36" spans="1:12" ht="30" customHeight="1" x14ac:dyDescent="0.25">
      <c r="A36" s="21">
        <v>32</v>
      </c>
      <c r="B36" s="24" t="s">
        <v>48</v>
      </c>
      <c r="C36" s="21">
        <v>1</v>
      </c>
      <c r="D36" s="24" t="s">
        <v>65</v>
      </c>
      <c r="E36" s="24" t="s">
        <v>64</v>
      </c>
      <c r="F36" s="24" t="s">
        <v>64</v>
      </c>
      <c r="G36" s="24" t="s">
        <v>63</v>
      </c>
      <c r="H36" s="24" t="s">
        <v>63</v>
      </c>
      <c r="I36" s="24" t="s">
        <v>64</v>
      </c>
      <c r="J36" s="24" t="s">
        <v>90</v>
      </c>
      <c r="K36" s="21">
        <v>5</v>
      </c>
      <c r="L36" s="25" t="s">
        <v>94</v>
      </c>
    </row>
    <row r="37" spans="1:12" ht="30" customHeight="1" x14ac:dyDescent="0.25">
      <c r="A37" s="21">
        <v>33</v>
      </c>
      <c r="B37" s="24" t="s">
        <v>46</v>
      </c>
      <c r="C37" s="21">
        <v>5</v>
      </c>
      <c r="D37" s="24" t="s">
        <v>65</v>
      </c>
      <c r="E37" s="24" t="s">
        <v>64</v>
      </c>
      <c r="F37" s="24" t="s">
        <v>64</v>
      </c>
      <c r="G37" s="24" t="s">
        <v>64</v>
      </c>
      <c r="H37" s="24" t="s">
        <v>65</v>
      </c>
      <c r="I37" s="24" t="s">
        <v>64</v>
      </c>
      <c r="J37" s="24" t="s">
        <v>71</v>
      </c>
      <c r="K37" s="21">
        <v>1</v>
      </c>
      <c r="L37" s="25" t="s">
        <v>83</v>
      </c>
    </row>
    <row r="38" spans="1:12" ht="30" customHeight="1" x14ac:dyDescent="0.25">
      <c r="A38" s="21">
        <v>34</v>
      </c>
      <c r="B38" s="24" t="s">
        <v>48</v>
      </c>
      <c r="C38" s="21">
        <v>3</v>
      </c>
      <c r="D38" s="24" t="s">
        <v>65</v>
      </c>
      <c r="E38" s="24" t="s">
        <v>65</v>
      </c>
      <c r="F38" s="24" t="s">
        <v>63</v>
      </c>
      <c r="G38" s="24" t="s">
        <v>64</v>
      </c>
      <c r="H38" s="24" t="s">
        <v>63</v>
      </c>
      <c r="I38" s="24" t="s">
        <v>64</v>
      </c>
      <c r="J38" s="24" t="s">
        <v>71</v>
      </c>
      <c r="K38" s="21">
        <v>2</v>
      </c>
      <c r="L38" s="25" t="s">
        <v>95</v>
      </c>
    </row>
    <row r="39" spans="1:12" ht="30" customHeight="1" x14ac:dyDescent="0.25">
      <c r="A39" s="21">
        <v>35</v>
      </c>
      <c r="B39" s="24" t="s">
        <v>48</v>
      </c>
      <c r="C39" s="21">
        <v>5</v>
      </c>
      <c r="D39" s="24" t="s">
        <v>63</v>
      </c>
      <c r="E39" s="24" t="s">
        <v>64</v>
      </c>
      <c r="F39" s="24" t="s">
        <v>63</v>
      </c>
      <c r="G39" s="24" t="s">
        <v>64</v>
      </c>
      <c r="H39" s="24" t="s">
        <v>65</v>
      </c>
      <c r="I39" s="24" t="s">
        <v>63</v>
      </c>
      <c r="J39" s="24" t="s">
        <v>96</v>
      </c>
      <c r="K39" s="21">
        <v>3</v>
      </c>
      <c r="L39" s="25" t="s">
        <v>97</v>
      </c>
    </row>
    <row r="40" spans="1:12" ht="30" customHeight="1" x14ac:dyDescent="0.25">
      <c r="A40" s="21">
        <v>36</v>
      </c>
      <c r="B40" s="24" t="s">
        <v>46</v>
      </c>
      <c r="C40" s="21">
        <v>5</v>
      </c>
      <c r="D40" s="24" t="s">
        <v>63</v>
      </c>
      <c r="E40" s="24" t="s">
        <v>63</v>
      </c>
      <c r="F40" s="24" t="s">
        <v>64</v>
      </c>
      <c r="G40" s="24" t="s">
        <v>64</v>
      </c>
      <c r="H40" s="24" t="s">
        <v>63</v>
      </c>
      <c r="I40" s="24" t="s">
        <v>63</v>
      </c>
      <c r="J40" s="24" t="s">
        <v>71</v>
      </c>
      <c r="K40" s="21">
        <v>2</v>
      </c>
      <c r="L40" s="25" t="s">
        <v>83</v>
      </c>
    </row>
    <row r="41" spans="1:12" ht="30" customHeight="1" x14ac:dyDescent="0.25">
      <c r="A41" s="21">
        <v>37</v>
      </c>
      <c r="B41" s="24" t="s">
        <v>46</v>
      </c>
      <c r="C41" s="21">
        <v>5</v>
      </c>
      <c r="D41" s="24" t="s">
        <v>63</v>
      </c>
      <c r="E41" s="24" t="s">
        <v>64</v>
      </c>
      <c r="F41" s="24" t="s">
        <v>64</v>
      </c>
      <c r="G41" s="24" t="s">
        <v>64</v>
      </c>
      <c r="H41" s="24" t="s">
        <v>65</v>
      </c>
      <c r="I41" s="24" t="s">
        <v>63</v>
      </c>
      <c r="J41" s="24" t="s">
        <v>73</v>
      </c>
      <c r="K41" s="21">
        <v>2</v>
      </c>
      <c r="L41" s="25" t="s">
        <v>83</v>
      </c>
    </row>
    <row r="42" spans="1:12" ht="30" customHeight="1" x14ac:dyDescent="0.25">
      <c r="A42" s="21">
        <v>38</v>
      </c>
      <c r="B42" s="24" t="s">
        <v>44</v>
      </c>
      <c r="C42" s="21">
        <v>5</v>
      </c>
      <c r="D42" s="24" t="s">
        <v>63</v>
      </c>
      <c r="E42" s="24" t="s">
        <v>64</v>
      </c>
      <c r="F42" s="24" t="s">
        <v>63</v>
      </c>
      <c r="G42" s="24" t="s">
        <v>64</v>
      </c>
      <c r="H42" s="24" t="s">
        <v>63</v>
      </c>
      <c r="I42" s="24" t="s">
        <v>64</v>
      </c>
      <c r="J42" s="24" t="s">
        <v>71</v>
      </c>
      <c r="K42" s="21">
        <v>2</v>
      </c>
      <c r="L42" s="25" t="s">
        <v>84</v>
      </c>
    </row>
    <row r="43" spans="1:12" ht="30" customHeight="1" x14ac:dyDescent="0.25">
      <c r="A43" s="21">
        <v>39</v>
      </c>
      <c r="B43" s="24" t="s">
        <v>46</v>
      </c>
      <c r="C43" s="21">
        <v>4</v>
      </c>
      <c r="D43" s="24" t="s">
        <v>63</v>
      </c>
      <c r="E43" s="24" t="s">
        <v>63</v>
      </c>
      <c r="F43" s="24" t="s">
        <v>64</v>
      </c>
      <c r="G43" s="24" t="s">
        <v>64</v>
      </c>
      <c r="H43" s="24" t="s">
        <v>63</v>
      </c>
      <c r="I43" s="24" t="s">
        <v>64</v>
      </c>
      <c r="J43" s="24" t="s">
        <v>78</v>
      </c>
      <c r="K43" s="21">
        <v>3</v>
      </c>
      <c r="L43" s="25" t="s">
        <v>98</v>
      </c>
    </row>
    <row r="44" spans="1:12" ht="30" customHeight="1" x14ac:dyDescent="0.25">
      <c r="A44" s="21">
        <v>40</v>
      </c>
      <c r="B44" s="24" t="s">
        <v>48</v>
      </c>
      <c r="C44" s="21">
        <v>5</v>
      </c>
      <c r="D44" s="24" t="s">
        <v>65</v>
      </c>
      <c r="E44" s="24" t="s">
        <v>65</v>
      </c>
      <c r="F44" s="24" t="s">
        <v>64</v>
      </c>
      <c r="G44" s="24" t="s">
        <v>64</v>
      </c>
      <c r="H44" s="24" t="s">
        <v>65</v>
      </c>
      <c r="I44" s="24" t="s">
        <v>63</v>
      </c>
      <c r="J44" s="24" t="s">
        <v>71</v>
      </c>
      <c r="K44" s="21">
        <v>2</v>
      </c>
      <c r="L44" s="25" t="s">
        <v>72</v>
      </c>
    </row>
    <row r="45" spans="1:12" ht="30" customHeight="1" x14ac:dyDescent="0.25">
      <c r="A45" s="21">
        <v>41</v>
      </c>
      <c r="B45" s="24" t="s">
        <v>46</v>
      </c>
      <c r="C45" s="21">
        <v>3</v>
      </c>
      <c r="D45" s="24" t="s">
        <v>63</v>
      </c>
      <c r="E45" s="24" t="s">
        <v>64</v>
      </c>
      <c r="F45" s="24" t="s">
        <v>63</v>
      </c>
      <c r="G45" s="24" t="s">
        <v>64</v>
      </c>
      <c r="H45" s="24" t="s">
        <v>65</v>
      </c>
      <c r="I45" s="24" t="s">
        <v>64</v>
      </c>
      <c r="J45" s="24" t="s">
        <v>69</v>
      </c>
      <c r="K45" s="21">
        <v>4</v>
      </c>
      <c r="L45" s="25"/>
    </row>
    <row r="46" spans="1:12" ht="30" customHeight="1" x14ac:dyDescent="0.25">
      <c r="A46" s="21">
        <v>42</v>
      </c>
      <c r="B46" s="24" t="s">
        <v>48</v>
      </c>
      <c r="C46" s="21">
        <v>4</v>
      </c>
      <c r="D46" s="24" t="s">
        <v>64</v>
      </c>
      <c r="E46" s="24" t="s">
        <v>64</v>
      </c>
      <c r="F46" s="24" t="s">
        <v>64</v>
      </c>
      <c r="G46" s="24" t="s">
        <v>64</v>
      </c>
      <c r="H46" s="24" t="s">
        <v>65</v>
      </c>
      <c r="I46" s="24" t="s">
        <v>64</v>
      </c>
      <c r="J46" s="24" t="s">
        <v>78</v>
      </c>
      <c r="K46" s="21">
        <v>5</v>
      </c>
      <c r="L46" s="25"/>
    </row>
    <row r="47" spans="1:12" ht="30" customHeight="1" x14ac:dyDescent="0.25">
      <c r="A47" s="21">
        <v>43</v>
      </c>
      <c r="B47" s="24" t="s">
        <v>44</v>
      </c>
      <c r="C47" s="21">
        <v>3</v>
      </c>
      <c r="D47" s="24" t="s">
        <v>65</v>
      </c>
      <c r="E47" s="24" t="s">
        <v>65</v>
      </c>
      <c r="F47" s="24" t="s">
        <v>65</v>
      </c>
      <c r="G47" s="24" t="s">
        <v>64</v>
      </c>
      <c r="H47" s="24" t="s">
        <v>63</v>
      </c>
      <c r="I47" s="24" t="s">
        <v>65</v>
      </c>
      <c r="J47" s="24" t="s">
        <v>78</v>
      </c>
      <c r="K47" s="21">
        <v>2</v>
      </c>
      <c r="L47" s="25" t="s">
        <v>99</v>
      </c>
    </row>
    <row r="48" spans="1:12" ht="30" customHeight="1" x14ac:dyDescent="0.25">
      <c r="A48" s="21">
        <v>44</v>
      </c>
      <c r="B48" s="24" t="s">
        <v>47</v>
      </c>
      <c r="C48" s="21">
        <v>5</v>
      </c>
      <c r="D48" s="24" t="s">
        <v>65</v>
      </c>
      <c r="E48" s="24" t="s">
        <v>63</v>
      </c>
      <c r="F48" s="24" t="s">
        <v>64</v>
      </c>
      <c r="G48" s="24" t="s">
        <v>65</v>
      </c>
      <c r="H48" s="24" t="s">
        <v>63</v>
      </c>
      <c r="I48" s="24" t="s">
        <v>64</v>
      </c>
      <c r="J48" s="24" t="s">
        <v>78</v>
      </c>
      <c r="K48" s="21">
        <v>1</v>
      </c>
      <c r="L48" s="25"/>
    </row>
    <row r="49" spans="1:12" ht="30" customHeight="1" x14ac:dyDescent="0.25">
      <c r="A49" s="21">
        <v>45</v>
      </c>
      <c r="B49" s="24" t="s">
        <v>45</v>
      </c>
      <c r="C49" s="21">
        <v>4</v>
      </c>
      <c r="D49" s="24" t="s">
        <v>65</v>
      </c>
      <c r="E49" s="24" t="s">
        <v>65</v>
      </c>
      <c r="F49" s="24" t="s">
        <v>64</v>
      </c>
      <c r="G49" s="24" t="s">
        <v>64</v>
      </c>
      <c r="H49" s="24" t="s">
        <v>63</v>
      </c>
      <c r="I49" s="24" t="s">
        <v>64</v>
      </c>
      <c r="J49" s="24" t="s">
        <v>71</v>
      </c>
      <c r="K49" s="21">
        <v>3</v>
      </c>
      <c r="L49" s="25" t="s">
        <v>92</v>
      </c>
    </row>
    <row r="50" spans="1:12" ht="30" customHeight="1" x14ac:dyDescent="0.25">
      <c r="A50" s="21">
        <v>46</v>
      </c>
      <c r="B50" s="24" t="s">
        <v>45</v>
      </c>
      <c r="C50" s="21">
        <v>4</v>
      </c>
      <c r="D50" s="24" t="s">
        <v>63</v>
      </c>
      <c r="E50" s="24" t="s">
        <v>64</v>
      </c>
      <c r="F50" s="24" t="s">
        <v>64</v>
      </c>
      <c r="G50" s="24" t="s">
        <v>64</v>
      </c>
      <c r="H50" s="24" t="s">
        <v>63</v>
      </c>
      <c r="I50" s="24" t="s">
        <v>64</v>
      </c>
      <c r="J50" s="24" t="s">
        <v>78</v>
      </c>
      <c r="K50" s="21">
        <v>1</v>
      </c>
      <c r="L50" s="25" t="s">
        <v>85</v>
      </c>
    </row>
    <row r="51" spans="1:12" ht="30" customHeight="1" x14ac:dyDescent="0.25">
      <c r="A51" s="21">
        <v>47</v>
      </c>
      <c r="B51" s="24" t="s">
        <v>48</v>
      </c>
      <c r="C51" s="21">
        <v>5</v>
      </c>
      <c r="D51" s="24" t="s">
        <v>65</v>
      </c>
      <c r="E51" s="24" t="s">
        <v>63</v>
      </c>
      <c r="F51" s="24" t="s">
        <v>64</v>
      </c>
      <c r="G51" s="24" t="s">
        <v>64</v>
      </c>
      <c r="H51" s="24" t="s">
        <v>65</v>
      </c>
      <c r="I51" s="24" t="s">
        <v>64</v>
      </c>
      <c r="J51" s="24" t="s">
        <v>66</v>
      </c>
      <c r="K51" s="21">
        <v>1</v>
      </c>
      <c r="L51" s="25"/>
    </row>
    <row r="52" spans="1:12" ht="30" customHeight="1" x14ac:dyDescent="0.25">
      <c r="A52" s="21">
        <v>48</v>
      </c>
      <c r="B52" s="24" t="s">
        <v>45</v>
      </c>
      <c r="C52" s="21">
        <v>3</v>
      </c>
      <c r="D52" s="24" t="s">
        <v>65</v>
      </c>
      <c r="E52" s="24" t="s">
        <v>63</v>
      </c>
      <c r="F52" s="24" t="s">
        <v>63</v>
      </c>
      <c r="G52" s="24" t="s">
        <v>65</v>
      </c>
      <c r="H52" s="24" t="s">
        <v>63</v>
      </c>
      <c r="I52" s="24" t="s">
        <v>64</v>
      </c>
      <c r="J52" s="24" t="s">
        <v>69</v>
      </c>
      <c r="K52" s="21">
        <v>4</v>
      </c>
      <c r="L52" s="25" t="s">
        <v>77</v>
      </c>
    </row>
    <row r="53" spans="1:12" ht="30" customHeight="1" x14ac:dyDescent="0.25">
      <c r="A53" s="21">
        <v>49</v>
      </c>
      <c r="B53" s="24" t="s">
        <v>46</v>
      </c>
      <c r="C53" s="21">
        <v>4</v>
      </c>
      <c r="D53" s="24" t="s">
        <v>63</v>
      </c>
      <c r="E53" s="24" t="s">
        <v>64</v>
      </c>
      <c r="F53" s="24" t="s">
        <v>65</v>
      </c>
      <c r="G53" s="24" t="s">
        <v>64</v>
      </c>
      <c r="H53" s="24" t="s">
        <v>63</v>
      </c>
      <c r="I53" s="24" t="s">
        <v>64</v>
      </c>
      <c r="J53" s="24" t="s">
        <v>78</v>
      </c>
      <c r="K53" s="21">
        <v>2</v>
      </c>
      <c r="L53" s="25" t="s">
        <v>99</v>
      </c>
    </row>
    <row r="54" spans="1:12" ht="30" customHeight="1" x14ac:dyDescent="0.25">
      <c r="A54" s="21">
        <v>50</v>
      </c>
      <c r="B54" s="24" t="s">
        <v>45</v>
      </c>
      <c r="C54" s="21">
        <v>5</v>
      </c>
      <c r="D54" s="24" t="s">
        <v>63</v>
      </c>
      <c r="E54" s="24" t="s">
        <v>63</v>
      </c>
      <c r="F54" s="24" t="s">
        <v>64</v>
      </c>
      <c r="G54" s="24" t="s">
        <v>64</v>
      </c>
      <c r="H54" s="24" t="s">
        <v>63</v>
      </c>
      <c r="I54" s="24" t="s">
        <v>64</v>
      </c>
      <c r="J54" s="24" t="s">
        <v>71</v>
      </c>
      <c r="K54" s="21">
        <v>4</v>
      </c>
      <c r="L54" s="25" t="s">
        <v>100</v>
      </c>
    </row>
    <row r="55" spans="1:12" ht="30" customHeight="1" x14ac:dyDescent="0.25">
      <c r="A55" s="21">
        <v>51</v>
      </c>
      <c r="B55" s="24" t="s">
        <v>47</v>
      </c>
      <c r="C55" s="21">
        <v>4</v>
      </c>
      <c r="D55" s="24" t="s">
        <v>63</v>
      </c>
      <c r="E55" s="24" t="s">
        <v>63</v>
      </c>
      <c r="F55" s="24" t="s">
        <v>64</v>
      </c>
      <c r="G55" s="24" t="s">
        <v>65</v>
      </c>
      <c r="H55" s="24" t="s">
        <v>63</v>
      </c>
      <c r="I55" s="24" t="s">
        <v>65</v>
      </c>
      <c r="J55" s="24" t="s">
        <v>66</v>
      </c>
      <c r="K55" s="21">
        <v>2</v>
      </c>
      <c r="L55" s="25" t="s">
        <v>67</v>
      </c>
    </row>
    <row r="56" spans="1:12" ht="30" customHeight="1" x14ac:dyDescent="0.25">
      <c r="A56" s="21">
        <v>52</v>
      </c>
      <c r="B56" s="24" t="s">
        <v>48</v>
      </c>
      <c r="C56" s="21">
        <v>5</v>
      </c>
      <c r="D56" s="24" t="s">
        <v>65</v>
      </c>
      <c r="E56" s="24" t="s">
        <v>64</v>
      </c>
      <c r="F56" s="24" t="s">
        <v>64</v>
      </c>
      <c r="G56" s="24" t="s">
        <v>64</v>
      </c>
      <c r="H56" s="24" t="s">
        <v>64</v>
      </c>
      <c r="I56" s="24" t="s">
        <v>64</v>
      </c>
      <c r="J56" s="24" t="s">
        <v>96</v>
      </c>
      <c r="K56" s="21">
        <v>2</v>
      </c>
      <c r="L56" s="25" t="s">
        <v>97</v>
      </c>
    </row>
    <row r="57" spans="1:12" ht="30" customHeight="1" x14ac:dyDescent="0.25">
      <c r="A57" s="21">
        <v>53</v>
      </c>
      <c r="B57" s="24" t="s">
        <v>48</v>
      </c>
      <c r="C57" s="21">
        <v>3</v>
      </c>
      <c r="D57" s="24" t="s">
        <v>65</v>
      </c>
      <c r="E57" s="24" t="s">
        <v>64</v>
      </c>
      <c r="F57" s="24" t="s">
        <v>65</v>
      </c>
      <c r="G57" s="24" t="s">
        <v>64</v>
      </c>
      <c r="H57" s="24" t="s">
        <v>64</v>
      </c>
      <c r="I57" s="24" t="s">
        <v>64</v>
      </c>
      <c r="J57" s="24" t="s">
        <v>71</v>
      </c>
      <c r="K57" s="21">
        <v>3</v>
      </c>
      <c r="L57" s="25" t="s">
        <v>72</v>
      </c>
    </row>
    <row r="58" spans="1:12" ht="30" customHeight="1" x14ac:dyDescent="0.25">
      <c r="A58" s="21">
        <v>54</v>
      </c>
      <c r="B58" s="24" t="s">
        <v>47</v>
      </c>
      <c r="C58" s="21">
        <v>3</v>
      </c>
      <c r="D58" s="24" t="s">
        <v>63</v>
      </c>
      <c r="E58" s="24" t="s">
        <v>64</v>
      </c>
      <c r="F58" s="24" t="s">
        <v>64</v>
      </c>
      <c r="G58" s="24" t="s">
        <v>64</v>
      </c>
      <c r="H58" s="24" t="s">
        <v>63</v>
      </c>
      <c r="I58" s="24" t="s">
        <v>64</v>
      </c>
      <c r="J58" s="24" t="s">
        <v>71</v>
      </c>
      <c r="K58" s="21">
        <v>5</v>
      </c>
      <c r="L58" s="25" t="s">
        <v>88</v>
      </c>
    </row>
    <row r="59" spans="1:12" ht="30" customHeight="1" x14ac:dyDescent="0.25">
      <c r="A59" s="21">
        <v>55</v>
      </c>
      <c r="B59" s="24" t="s">
        <v>44</v>
      </c>
      <c r="C59" s="21">
        <v>3</v>
      </c>
      <c r="D59" s="24" t="s">
        <v>63</v>
      </c>
      <c r="E59" s="24" t="s">
        <v>65</v>
      </c>
      <c r="F59" s="24" t="s">
        <v>64</v>
      </c>
      <c r="G59" s="24" t="s">
        <v>65</v>
      </c>
      <c r="H59" s="24" t="s">
        <v>65</v>
      </c>
      <c r="I59" s="24" t="s">
        <v>64</v>
      </c>
      <c r="J59" s="24" t="s">
        <v>71</v>
      </c>
      <c r="K59" s="21">
        <v>3</v>
      </c>
      <c r="L59" s="25" t="s">
        <v>72</v>
      </c>
    </row>
    <row r="60" spans="1:12" ht="30" customHeight="1" x14ac:dyDescent="0.25">
      <c r="A60" s="21">
        <v>56</v>
      </c>
      <c r="B60" s="24" t="s">
        <v>44</v>
      </c>
      <c r="C60" s="21">
        <v>3</v>
      </c>
      <c r="D60" s="24" t="s">
        <v>65</v>
      </c>
      <c r="E60" s="24" t="s">
        <v>64</v>
      </c>
      <c r="F60" s="24" t="s">
        <v>64</v>
      </c>
      <c r="G60" s="24" t="s">
        <v>64</v>
      </c>
      <c r="H60" s="24" t="s">
        <v>64</v>
      </c>
      <c r="I60" s="24" t="s">
        <v>65</v>
      </c>
      <c r="J60" s="24" t="s">
        <v>73</v>
      </c>
      <c r="K60" s="21">
        <v>4</v>
      </c>
      <c r="L60" s="25"/>
    </row>
    <row r="61" spans="1:12" ht="30" customHeight="1" x14ac:dyDescent="0.25">
      <c r="A61" s="21">
        <v>57</v>
      </c>
      <c r="B61" s="24" t="s">
        <v>46</v>
      </c>
      <c r="C61" s="21">
        <v>4</v>
      </c>
      <c r="D61" s="24" t="s">
        <v>64</v>
      </c>
      <c r="E61" s="24" t="s">
        <v>64</v>
      </c>
      <c r="F61" s="24" t="s">
        <v>65</v>
      </c>
      <c r="G61" s="24" t="s">
        <v>64</v>
      </c>
      <c r="H61" s="24" t="s">
        <v>63</v>
      </c>
      <c r="I61" s="24" t="s">
        <v>64</v>
      </c>
      <c r="J61" s="24" t="s">
        <v>78</v>
      </c>
      <c r="K61" s="21">
        <v>2</v>
      </c>
      <c r="L61" s="25" t="s">
        <v>101</v>
      </c>
    </row>
    <row r="62" spans="1:12" ht="30" customHeight="1" x14ac:dyDescent="0.25">
      <c r="A62" s="21">
        <v>58</v>
      </c>
      <c r="B62" s="24" t="s">
        <v>47</v>
      </c>
      <c r="C62" s="21">
        <v>3</v>
      </c>
      <c r="D62" s="24" t="s">
        <v>63</v>
      </c>
      <c r="E62" s="24" t="s">
        <v>63</v>
      </c>
      <c r="F62" s="24" t="s">
        <v>63</v>
      </c>
      <c r="G62" s="24" t="s">
        <v>64</v>
      </c>
      <c r="H62" s="24" t="s">
        <v>65</v>
      </c>
      <c r="I62" s="24" t="s">
        <v>64</v>
      </c>
      <c r="J62" s="24" t="s">
        <v>69</v>
      </c>
      <c r="K62" s="21">
        <v>2</v>
      </c>
      <c r="L62" s="25" t="s">
        <v>80</v>
      </c>
    </row>
    <row r="63" spans="1:12" ht="30" customHeight="1" x14ac:dyDescent="0.25">
      <c r="A63" s="21">
        <v>59</v>
      </c>
      <c r="B63" s="24" t="s">
        <v>44</v>
      </c>
      <c r="C63" s="21">
        <v>5</v>
      </c>
      <c r="D63" s="24" t="s">
        <v>64</v>
      </c>
      <c r="E63" s="24" t="s">
        <v>64</v>
      </c>
      <c r="F63" s="24" t="s">
        <v>64</v>
      </c>
      <c r="G63" s="24" t="s">
        <v>64</v>
      </c>
      <c r="H63" s="24" t="s">
        <v>63</v>
      </c>
      <c r="I63" s="24" t="s">
        <v>64</v>
      </c>
      <c r="J63" s="24" t="s">
        <v>81</v>
      </c>
      <c r="K63" s="21">
        <v>4</v>
      </c>
      <c r="L63" s="25" t="s">
        <v>82</v>
      </c>
    </row>
    <row r="64" spans="1:12" ht="30" customHeight="1" x14ac:dyDescent="0.25">
      <c r="A64" s="21">
        <v>60</v>
      </c>
      <c r="B64" s="24" t="s">
        <v>45</v>
      </c>
      <c r="C64" s="21">
        <v>5</v>
      </c>
      <c r="D64" s="24" t="s">
        <v>64</v>
      </c>
      <c r="E64" s="24" t="s">
        <v>64</v>
      </c>
      <c r="F64" s="24" t="s">
        <v>64</v>
      </c>
      <c r="G64" s="24" t="s">
        <v>64</v>
      </c>
      <c r="H64" s="24" t="s">
        <v>64</v>
      </c>
      <c r="I64" s="24" t="s">
        <v>64</v>
      </c>
      <c r="J64" s="24" t="s">
        <v>96</v>
      </c>
      <c r="K64" s="21">
        <v>1</v>
      </c>
      <c r="L64" s="25" t="s">
        <v>102</v>
      </c>
    </row>
    <row r="65" spans="1:12" ht="30" customHeight="1" x14ac:dyDescent="0.25">
      <c r="A65" s="21">
        <v>61</v>
      </c>
      <c r="B65" s="24" t="s">
        <v>46</v>
      </c>
      <c r="C65" s="21">
        <v>4</v>
      </c>
      <c r="D65" s="24" t="s">
        <v>63</v>
      </c>
      <c r="E65" s="24" t="s">
        <v>65</v>
      </c>
      <c r="F65" s="24" t="s">
        <v>64</v>
      </c>
      <c r="G65" s="24" t="s">
        <v>64</v>
      </c>
      <c r="H65" s="24" t="s">
        <v>64</v>
      </c>
      <c r="I65" s="24" t="s">
        <v>64</v>
      </c>
      <c r="J65" s="24" t="s">
        <v>66</v>
      </c>
      <c r="K65" s="21">
        <v>3</v>
      </c>
      <c r="L65" s="25" t="s">
        <v>68</v>
      </c>
    </row>
    <row r="66" spans="1:12" ht="30" customHeight="1" x14ac:dyDescent="0.25">
      <c r="A66" s="21">
        <v>62</v>
      </c>
      <c r="B66" s="24" t="s">
        <v>46</v>
      </c>
      <c r="C66" s="21">
        <v>5</v>
      </c>
      <c r="D66" s="24" t="s">
        <v>63</v>
      </c>
      <c r="E66" s="24" t="s">
        <v>64</v>
      </c>
      <c r="F66" s="24" t="s">
        <v>64</v>
      </c>
      <c r="G66" s="24" t="s">
        <v>64</v>
      </c>
      <c r="H66" s="24" t="s">
        <v>63</v>
      </c>
      <c r="I66" s="24" t="s">
        <v>64</v>
      </c>
      <c r="J66" s="24" t="s">
        <v>78</v>
      </c>
      <c r="K66" s="21">
        <v>5</v>
      </c>
      <c r="L66" s="25" t="s">
        <v>79</v>
      </c>
    </row>
    <row r="67" spans="1:12" ht="30" customHeight="1" x14ac:dyDescent="0.25">
      <c r="A67" s="21">
        <v>63</v>
      </c>
      <c r="B67" s="24" t="s">
        <v>47</v>
      </c>
      <c r="C67" s="21">
        <v>4</v>
      </c>
      <c r="D67" s="24" t="s">
        <v>64</v>
      </c>
      <c r="E67" s="24" t="s">
        <v>64</v>
      </c>
      <c r="F67" s="24" t="s">
        <v>64</v>
      </c>
      <c r="G67" s="24" t="s">
        <v>64</v>
      </c>
      <c r="H67" s="24" t="s">
        <v>65</v>
      </c>
      <c r="I67" s="24" t="s">
        <v>64</v>
      </c>
      <c r="J67" s="24" t="s">
        <v>81</v>
      </c>
      <c r="K67" s="21">
        <v>3</v>
      </c>
      <c r="L67" s="25" t="s">
        <v>103</v>
      </c>
    </row>
    <row r="68" spans="1:12" ht="30" customHeight="1" x14ac:dyDescent="0.25">
      <c r="A68" s="21">
        <v>64</v>
      </c>
      <c r="B68" s="24" t="s">
        <v>45</v>
      </c>
      <c r="C68" s="21">
        <v>5</v>
      </c>
      <c r="D68" s="24" t="s">
        <v>63</v>
      </c>
      <c r="E68" s="24" t="s">
        <v>65</v>
      </c>
      <c r="F68" s="24" t="s">
        <v>63</v>
      </c>
      <c r="G68" s="24" t="s">
        <v>64</v>
      </c>
      <c r="H68" s="24" t="s">
        <v>65</v>
      </c>
      <c r="I68" s="24" t="s">
        <v>64</v>
      </c>
      <c r="J68" s="24" t="s">
        <v>71</v>
      </c>
      <c r="K68" s="21">
        <v>5</v>
      </c>
      <c r="L68" s="25" t="s">
        <v>72</v>
      </c>
    </row>
    <row r="69" spans="1:12" ht="30" customHeight="1" x14ac:dyDescent="0.25">
      <c r="A69" s="21">
        <v>65</v>
      </c>
      <c r="B69" s="24" t="s">
        <v>45</v>
      </c>
      <c r="C69" s="21">
        <v>5</v>
      </c>
      <c r="D69" s="24" t="s">
        <v>65</v>
      </c>
      <c r="E69" s="24" t="s">
        <v>63</v>
      </c>
      <c r="F69" s="24" t="s">
        <v>65</v>
      </c>
      <c r="G69" s="24" t="s">
        <v>63</v>
      </c>
      <c r="H69" s="24" t="s">
        <v>64</v>
      </c>
      <c r="I69" s="24" t="s">
        <v>64</v>
      </c>
      <c r="J69" s="24" t="s">
        <v>90</v>
      </c>
      <c r="K69" s="21">
        <v>2</v>
      </c>
      <c r="L69" s="25" t="s">
        <v>91</v>
      </c>
    </row>
    <row r="70" spans="1:12" ht="30" customHeight="1" x14ac:dyDescent="0.25">
      <c r="A70" s="21">
        <v>66</v>
      </c>
      <c r="B70" s="24" t="s">
        <v>45</v>
      </c>
      <c r="C70" s="21">
        <v>4</v>
      </c>
      <c r="D70" s="24" t="s">
        <v>65</v>
      </c>
      <c r="E70" s="24" t="s">
        <v>63</v>
      </c>
      <c r="F70" s="24" t="s">
        <v>64</v>
      </c>
      <c r="G70" s="24" t="s">
        <v>64</v>
      </c>
      <c r="H70" s="24" t="s">
        <v>64</v>
      </c>
      <c r="I70" s="24" t="s">
        <v>63</v>
      </c>
      <c r="J70" s="24" t="s">
        <v>71</v>
      </c>
      <c r="K70" s="21">
        <v>3</v>
      </c>
      <c r="L70" s="25" t="s">
        <v>89</v>
      </c>
    </row>
    <row r="71" spans="1:12" ht="30" customHeight="1" x14ac:dyDescent="0.25">
      <c r="A71" s="21">
        <v>67</v>
      </c>
      <c r="B71" s="24" t="s">
        <v>47</v>
      </c>
      <c r="C71" s="21">
        <v>3</v>
      </c>
      <c r="D71" s="24" t="s">
        <v>65</v>
      </c>
      <c r="E71" s="24" t="s">
        <v>63</v>
      </c>
      <c r="F71" s="24" t="s">
        <v>64</v>
      </c>
      <c r="G71" s="24" t="s">
        <v>65</v>
      </c>
      <c r="H71" s="24" t="s">
        <v>65</v>
      </c>
      <c r="I71" s="24" t="s">
        <v>64</v>
      </c>
      <c r="J71" s="24" t="s">
        <v>66</v>
      </c>
      <c r="K71" s="21">
        <v>4</v>
      </c>
      <c r="L71" s="25" t="s">
        <v>86</v>
      </c>
    </row>
    <row r="72" spans="1:12" ht="30" customHeight="1" x14ac:dyDescent="0.25">
      <c r="A72" s="21">
        <v>68</v>
      </c>
      <c r="B72" s="24" t="s">
        <v>44</v>
      </c>
      <c r="C72" s="21">
        <v>2</v>
      </c>
      <c r="D72" s="24" t="s">
        <v>65</v>
      </c>
      <c r="E72" s="24" t="s">
        <v>65</v>
      </c>
      <c r="F72" s="24" t="s">
        <v>64</v>
      </c>
      <c r="G72" s="24" t="s">
        <v>64</v>
      </c>
      <c r="H72" s="24" t="s">
        <v>65</v>
      </c>
      <c r="I72" s="24" t="s">
        <v>64</v>
      </c>
      <c r="J72" s="24" t="s">
        <v>78</v>
      </c>
      <c r="K72" s="21">
        <v>5</v>
      </c>
      <c r="L72" s="25" t="s">
        <v>79</v>
      </c>
    </row>
    <row r="73" spans="1:12" ht="30" customHeight="1" x14ac:dyDescent="0.25">
      <c r="A73" s="21">
        <v>69</v>
      </c>
      <c r="B73" s="24" t="s">
        <v>47</v>
      </c>
      <c r="C73" s="21">
        <v>4</v>
      </c>
      <c r="D73" s="24" t="s">
        <v>64</v>
      </c>
      <c r="E73" s="24" t="s">
        <v>63</v>
      </c>
      <c r="F73" s="24" t="s">
        <v>64</v>
      </c>
      <c r="G73" s="24" t="s">
        <v>64</v>
      </c>
      <c r="H73" s="24" t="s">
        <v>63</v>
      </c>
      <c r="I73" s="24" t="s">
        <v>64</v>
      </c>
      <c r="J73" s="24" t="s">
        <v>66</v>
      </c>
      <c r="K73" s="21">
        <v>4</v>
      </c>
      <c r="L73" s="25"/>
    </row>
    <row r="74" spans="1:12" ht="30" customHeight="1" x14ac:dyDescent="0.25">
      <c r="A74" s="21">
        <v>70</v>
      </c>
      <c r="B74" s="24" t="s">
        <v>45</v>
      </c>
      <c r="C74" s="21">
        <v>5</v>
      </c>
      <c r="D74" s="24" t="s">
        <v>65</v>
      </c>
      <c r="E74" s="24" t="s">
        <v>64</v>
      </c>
      <c r="F74" s="24" t="s">
        <v>63</v>
      </c>
      <c r="G74" s="24" t="s">
        <v>64</v>
      </c>
      <c r="H74" s="24" t="s">
        <v>64</v>
      </c>
      <c r="I74" s="24" t="s">
        <v>65</v>
      </c>
      <c r="J74" s="24" t="s">
        <v>69</v>
      </c>
      <c r="K74" s="21">
        <v>5</v>
      </c>
      <c r="L74" s="25" t="s">
        <v>70</v>
      </c>
    </row>
    <row r="75" spans="1:12" ht="30" customHeight="1" x14ac:dyDescent="0.25">
      <c r="A75" s="21">
        <v>71</v>
      </c>
      <c r="B75" s="24" t="s">
        <v>47</v>
      </c>
      <c r="C75" s="21">
        <v>4</v>
      </c>
      <c r="D75" s="24" t="s">
        <v>63</v>
      </c>
      <c r="E75" s="24" t="s">
        <v>64</v>
      </c>
      <c r="F75" s="24" t="s">
        <v>63</v>
      </c>
      <c r="G75" s="24" t="s">
        <v>64</v>
      </c>
      <c r="H75" s="24" t="s">
        <v>65</v>
      </c>
      <c r="I75" s="24" t="s">
        <v>64</v>
      </c>
      <c r="J75" s="24" t="s">
        <v>71</v>
      </c>
      <c r="K75" s="21">
        <v>3</v>
      </c>
      <c r="L75" s="25" t="s">
        <v>89</v>
      </c>
    </row>
    <row r="76" spans="1:12" ht="30" customHeight="1" x14ac:dyDescent="0.25">
      <c r="A76" s="21">
        <v>72</v>
      </c>
      <c r="B76" s="24" t="s">
        <v>45</v>
      </c>
      <c r="C76" s="21">
        <v>5</v>
      </c>
      <c r="D76" s="24" t="s">
        <v>63</v>
      </c>
      <c r="E76" s="24" t="s">
        <v>65</v>
      </c>
      <c r="F76" s="24" t="s">
        <v>64</v>
      </c>
      <c r="G76" s="24" t="s">
        <v>64</v>
      </c>
      <c r="H76" s="24" t="s">
        <v>63</v>
      </c>
      <c r="I76" s="24" t="s">
        <v>63</v>
      </c>
      <c r="J76" s="24" t="s">
        <v>66</v>
      </c>
      <c r="K76" s="21">
        <v>5</v>
      </c>
      <c r="L76" s="25" t="s">
        <v>67</v>
      </c>
    </row>
    <row r="77" spans="1:12" ht="30" customHeight="1" x14ac:dyDescent="0.25">
      <c r="A77" s="21">
        <v>73</v>
      </c>
      <c r="B77" s="24" t="s">
        <v>45</v>
      </c>
      <c r="C77" s="21">
        <v>5</v>
      </c>
      <c r="D77" s="24" t="s">
        <v>63</v>
      </c>
      <c r="E77" s="24" t="s">
        <v>63</v>
      </c>
      <c r="F77" s="24" t="s">
        <v>64</v>
      </c>
      <c r="G77" s="24" t="s">
        <v>64</v>
      </c>
      <c r="H77" s="24" t="s">
        <v>64</v>
      </c>
      <c r="I77" s="24" t="s">
        <v>63</v>
      </c>
      <c r="J77" s="24" t="s">
        <v>66</v>
      </c>
      <c r="K77" s="21">
        <v>3</v>
      </c>
      <c r="L77" s="25" t="s">
        <v>87</v>
      </c>
    </row>
    <row r="78" spans="1:12" ht="30" customHeight="1" x14ac:dyDescent="0.25">
      <c r="A78" s="21">
        <v>74</v>
      </c>
      <c r="B78" s="24" t="s">
        <v>47</v>
      </c>
      <c r="C78" s="21">
        <v>5</v>
      </c>
      <c r="D78" s="24" t="s">
        <v>64</v>
      </c>
      <c r="E78" s="24" t="s">
        <v>65</v>
      </c>
      <c r="F78" s="24" t="s">
        <v>64</v>
      </c>
      <c r="G78" s="24" t="s">
        <v>64</v>
      </c>
      <c r="H78" s="24" t="s">
        <v>65</v>
      </c>
      <c r="I78" s="24" t="s">
        <v>64</v>
      </c>
      <c r="J78" s="24" t="s">
        <v>71</v>
      </c>
      <c r="K78" s="21">
        <v>2</v>
      </c>
      <c r="L78" s="25" t="s">
        <v>95</v>
      </c>
    </row>
    <row r="79" spans="1:12" ht="30" customHeight="1" x14ac:dyDescent="0.25">
      <c r="A79" s="21">
        <v>75</v>
      </c>
      <c r="B79" s="24" t="s">
        <v>46</v>
      </c>
      <c r="C79" s="21">
        <v>4</v>
      </c>
      <c r="D79" s="24" t="s">
        <v>63</v>
      </c>
      <c r="E79" s="24" t="s">
        <v>64</v>
      </c>
      <c r="F79" s="24" t="s">
        <v>64</v>
      </c>
      <c r="G79" s="24" t="s">
        <v>63</v>
      </c>
      <c r="H79" s="24" t="s">
        <v>65</v>
      </c>
      <c r="I79" s="24" t="s">
        <v>64</v>
      </c>
      <c r="J79" s="24" t="s">
        <v>78</v>
      </c>
      <c r="K79" s="21">
        <v>3</v>
      </c>
      <c r="L79" s="25"/>
    </row>
    <row r="80" spans="1:12" ht="30" customHeight="1" x14ac:dyDescent="0.25">
      <c r="A80" s="21">
        <v>76</v>
      </c>
      <c r="B80" s="24" t="s">
        <v>48</v>
      </c>
      <c r="C80" s="21">
        <v>3</v>
      </c>
      <c r="D80" s="24" t="s">
        <v>65</v>
      </c>
      <c r="E80" s="24" t="s">
        <v>64</v>
      </c>
      <c r="F80" s="24" t="s">
        <v>64</v>
      </c>
      <c r="G80" s="24" t="s">
        <v>64</v>
      </c>
      <c r="H80" s="24" t="s">
        <v>64</v>
      </c>
      <c r="I80" s="24" t="s">
        <v>64</v>
      </c>
      <c r="J80" s="24" t="s">
        <v>69</v>
      </c>
      <c r="K80" s="21">
        <v>4</v>
      </c>
      <c r="L80" s="25"/>
    </row>
    <row r="81" spans="1:12" ht="30" customHeight="1" x14ac:dyDescent="0.25">
      <c r="A81" s="21">
        <v>77</v>
      </c>
      <c r="B81" s="24" t="s">
        <v>45</v>
      </c>
      <c r="C81" s="21">
        <v>4</v>
      </c>
      <c r="D81" s="24" t="s">
        <v>63</v>
      </c>
      <c r="E81" s="24" t="s">
        <v>64</v>
      </c>
      <c r="F81" s="24" t="s">
        <v>65</v>
      </c>
      <c r="G81" s="24" t="s">
        <v>64</v>
      </c>
      <c r="H81" s="24" t="s">
        <v>65</v>
      </c>
      <c r="I81" s="24" t="s">
        <v>64</v>
      </c>
      <c r="J81" s="24" t="s">
        <v>81</v>
      </c>
      <c r="K81" s="21">
        <v>2</v>
      </c>
      <c r="L81" s="25"/>
    </row>
    <row r="82" spans="1:12" ht="30" customHeight="1" x14ac:dyDescent="0.25">
      <c r="A82" s="21">
        <v>78</v>
      </c>
      <c r="B82" s="24" t="s">
        <v>47</v>
      </c>
      <c r="C82" s="21">
        <v>3</v>
      </c>
      <c r="D82" s="24" t="s">
        <v>63</v>
      </c>
      <c r="E82" s="24" t="s">
        <v>64</v>
      </c>
      <c r="F82" s="24" t="s">
        <v>63</v>
      </c>
      <c r="G82" s="24" t="s">
        <v>64</v>
      </c>
      <c r="H82" s="24" t="s">
        <v>65</v>
      </c>
      <c r="I82" s="24" t="s">
        <v>65</v>
      </c>
      <c r="J82" s="24" t="s">
        <v>69</v>
      </c>
      <c r="K82" s="21">
        <v>2</v>
      </c>
      <c r="L82" s="25" t="s">
        <v>93</v>
      </c>
    </row>
    <row r="83" spans="1:12" ht="30" customHeight="1" x14ac:dyDescent="0.25">
      <c r="A83" s="21">
        <v>79</v>
      </c>
      <c r="B83" s="24" t="s">
        <v>46</v>
      </c>
      <c r="C83" s="21">
        <v>5</v>
      </c>
      <c r="D83" s="24" t="s">
        <v>63</v>
      </c>
      <c r="E83" s="24" t="s">
        <v>64</v>
      </c>
      <c r="F83" s="24" t="s">
        <v>64</v>
      </c>
      <c r="G83" s="24" t="s">
        <v>64</v>
      </c>
      <c r="H83" s="24" t="s">
        <v>64</v>
      </c>
      <c r="I83" s="24" t="s">
        <v>64</v>
      </c>
      <c r="J83" s="24" t="s">
        <v>71</v>
      </c>
      <c r="K83" s="21">
        <v>2</v>
      </c>
      <c r="L83" s="25" t="s">
        <v>92</v>
      </c>
    </row>
    <row r="84" spans="1:12" ht="30" customHeight="1" x14ac:dyDescent="0.25">
      <c r="A84" s="21">
        <v>80</v>
      </c>
      <c r="B84" s="24" t="s">
        <v>48</v>
      </c>
      <c r="C84" s="21">
        <v>3</v>
      </c>
      <c r="D84" s="24" t="s">
        <v>65</v>
      </c>
      <c r="E84" s="24" t="s">
        <v>65</v>
      </c>
      <c r="F84" s="24" t="s">
        <v>64</v>
      </c>
      <c r="G84" s="24" t="s">
        <v>64</v>
      </c>
      <c r="H84" s="24" t="s">
        <v>63</v>
      </c>
      <c r="I84" s="24" t="s">
        <v>64</v>
      </c>
      <c r="J84" s="24" t="s">
        <v>78</v>
      </c>
      <c r="K84" s="21">
        <v>4</v>
      </c>
      <c r="L84" s="25" t="s">
        <v>104</v>
      </c>
    </row>
    <row r="85" spans="1:12" ht="30" customHeight="1" x14ac:dyDescent="0.25">
      <c r="A85" s="21">
        <v>81</v>
      </c>
      <c r="B85" s="24" t="s">
        <v>47</v>
      </c>
      <c r="C85" s="21">
        <v>5</v>
      </c>
      <c r="D85" s="24" t="s">
        <v>63</v>
      </c>
      <c r="E85" s="24" t="s">
        <v>65</v>
      </c>
      <c r="F85" s="24" t="s">
        <v>64</v>
      </c>
      <c r="G85" s="24" t="s">
        <v>64</v>
      </c>
      <c r="H85" s="24" t="s">
        <v>63</v>
      </c>
      <c r="I85" s="24" t="s">
        <v>63</v>
      </c>
      <c r="J85" s="24" t="s">
        <v>73</v>
      </c>
      <c r="K85" s="21">
        <v>5</v>
      </c>
      <c r="L85" s="25" t="s">
        <v>74</v>
      </c>
    </row>
    <row r="86" spans="1:12" ht="30" customHeight="1" x14ac:dyDescent="0.25">
      <c r="A86" s="21">
        <v>82</v>
      </c>
      <c r="B86" s="24" t="s">
        <v>45</v>
      </c>
      <c r="C86" s="21">
        <v>4</v>
      </c>
      <c r="D86" s="24" t="s">
        <v>64</v>
      </c>
      <c r="E86" s="24" t="s">
        <v>63</v>
      </c>
      <c r="F86" s="24" t="s">
        <v>65</v>
      </c>
      <c r="G86" s="24" t="s">
        <v>64</v>
      </c>
      <c r="H86" s="24" t="s">
        <v>63</v>
      </c>
      <c r="I86" s="24" t="s">
        <v>63</v>
      </c>
      <c r="J86" s="24" t="s">
        <v>71</v>
      </c>
      <c r="K86" s="21">
        <v>1</v>
      </c>
      <c r="L86" s="25" t="s">
        <v>100</v>
      </c>
    </row>
    <row r="87" spans="1:12" ht="30" customHeight="1" x14ac:dyDescent="0.25">
      <c r="A87" s="21">
        <v>83</v>
      </c>
      <c r="B87" s="24" t="s">
        <v>45</v>
      </c>
      <c r="C87" s="21">
        <v>4</v>
      </c>
      <c r="D87" s="24" t="s">
        <v>63</v>
      </c>
      <c r="E87" s="24" t="s">
        <v>65</v>
      </c>
      <c r="F87" s="24" t="s">
        <v>64</v>
      </c>
      <c r="G87" s="24" t="s">
        <v>64</v>
      </c>
      <c r="H87" s="24" t="s">
        <v>64</v>
      </c>
      <c r="I87" s="24" t="s">
        <v>64</v>
      </c>
      <c r="J87" s="24" t="s">
        <v>71</v>
      </c>
      <c r="K87" s="21">
        <v>3</v>
      </c>
      <c r="L87" s="25" t="s">
        <v>84</v>
      </c>
    </row>
    <row r="88" spans="1:12" ht="30" customHeight="1" x14ac:dyDescent="0.25">
      <c r="A88" s="21">
        <v>84</v>
      </c>
      <c r="B88" s="24" t="s">
        <v>47</v>
      </c>
      <c r="C88" s="21">
        <v>5</v>
      </c>
      <c r="D88" s="24" t="s">
        <v>63</v>
      </c>
      <c r="E88" s="24" t="s">
        <v>63</v>
      </c>
      <c r="F88" s="24" t="s">
        <v>65</v>
      </c>
      <c r="G88" s="24" t="s">
        <v>64</v>
      </c>
      <c r="H88" s="24" t="s">
        <v>64</v>
      </c>
      <c r="I88" s="24" t="s">
        <v>64</v>
      </c>
      <c r="J88" s="24" t="s">
        <v>71</v>
      </c>
      <c r="K88" s="21">
        <v>1</v>
      </c>
      <c r="L88" s="25"/>
    </row>
    <row r="89" spans="1:12" ht="30" customHeight="1" x14ac:dyDescent="0.25">
      <c r="A89" s="21">
        <v>85</v>
      </c>
      <c r="B89" s="24" t="s">
        <v>48</v>
      </c>
      <c r="C89" s="21">
        <v>5</v>
      </c>
      <c r="D89" s="24" t="s">
        <v>65</v>
      </c>
      <c r="E89" s="24" t="s">
        <v>65</v>
      </c>
      <c r="F89" s="24" t="s">
        <v>63</v>
      </c>
      <c r="G89" s="24" t="s">
        <v>64</v>
      </c>
      <c r="H89" s="24" t="s">
        <v>64</v>
      </c>
      <c r="I89" s="24" t="s">
        <v>64</v>
      </c>
      <c r="J89" s="24" t="s">
        <v>66</v>
      </c>
      <c r="K89" s="21">
        <v>2</v>
      </c>
      <c r="L89" s="25" t="s">
        <v>98</v>
      </c>
    </row>
    <row r="90" spans="1:12" ht="30" customHeight="1" x14ac:dyDescent="0.25">
      <c r="A90" s="21">
        <v>86</v>
      </c>
      <c r="B90" s="24" t="s">
        <v>46</v>
      </c>
      <c r="C90" s="21">
        <v>4</v>
      </c>
      <c r="D90" s="24" t="s">
        <v>65</v>
      </c>
      <c r="E90" s="24" t="s">
        <v>65</v>
      </c>
      <c r="F90" s="24" t="s">
        <v>65</v>
      </c>
      <c r="G90" s="24" t="s">
        <v>65</v>
      </c>
      <c r="H90" s="24" t="s">
        <v>63</v>
      </c>
      <c r="I90" s="24" t="s">
        <v>64</v>
      </c>
      <c r="J90" s="24" t="s">
        <v>71</v>
      </c>
      <c r="K90" s="21">
        <v>2</v>
      </c>
      <c r="L90" s="25" t="s">
        <v>100</v>
      </c>
    </row>
    <row r="91" spans="1:12" ht="30" customHeight="1" x14ac:dyDescent="0.25">
      <c r="A91" s="21">
        <v>87</v>
      </c>
      <c r="B91" s="24" t="s">
        <v>45</v>
      </c>
      <c r="C91" s="21">
        <v>4</v>
      </c>
      <c r="D91" s="24" t="s">
        <v>64</v>
      </c>
      <c r="E91" s="24" t="s">
        <v>63</v>
      </c>
      <c r="F91" s="24" t="s">
        <v>63</v>
      </c>
      <c r="G91" s="24" t="s">
        <v>64</v>
      </c>
      <c r="H91" s="24" t="s">
        <v>64</v>
      </c>
      <c r="I91" s="24" t="s">
        <v>64</v>
      </c>
      <c r="J91" s="24" t="s">
        <v>69</v>
      </c>
      <c r="K91" s="21">
        <v>3</v>
      </c>
      <c r="L91" s="25" t="s">
        <v>93</v>
      </c>
    </row>
    <row r="92" spans="1:12" ht="30" customHeight="1" x14ac:dyDescent="0.25">
      <c r="A92" s="21">
        <v>88</v>
      </c>
      <c r="B92" s="24" t="s">
        <v>46</v>
      </c>
      <c r="C92" s="21">
        <v>2</v>
      </c>
      <c r="D92" s="24" t="s">
        <v>65</v>
      </c>
      <c r="E92" s="24" t="s">
        <v>65</v>
      </c>
      <c r="F92" s="24" t="s">
        <v>64</v>
      </c>
      <c r="G92" s="24" t="s">
        <v>63</v>
      </c>
      <c r="H92" s="24" t="s">
        <v>63</v>
      </c>
      <c r="I92" s="24" t="s">
        <v>65</v>
      </c>
      <c r="J92" s="24" t="s">
        <v>90</v>
      </c>
      <c r="K92" s="21">
        <v>4</v>
      </c>
      <c r="L92" s="25" t="s">
        <v>94</v>
      </c>
    </row>
    <row r="93" spans="1:12" ht="30" customHeight="1" x14ac:dyDescent="0.25">
      <c r="A93" s="21">
        <v>89</v>
      </c>
      <c r="B93" s="24" t="s">
        <v>48</v>
      </c>
      <c r="C93" s="21">
        <v>5</v>
      </c>
      <c r="D93" s="24" t="s">
        <v>63</v>
      </c>
      <c r="E93" s="24" t="s">
        <v>63</v>
      </c>
      <c r="F93" s="24" t="s">
        <v>65</v>
      </c>
      <c r="G93" s="24" t="s">
        <v>65</v>
      </c>
      <c r="H93" s="24" t="s">
        <v>65</v>
      </c>
      <c r="I93" s="24" t="s">
        <v>65</v>
      </c>
      <c r="J93" s="24" t="s">
        <v>71</v>
      </c>
      <c r="K93" s="21">
        <v>4</v>
      </c>
      <c r="L93" s="25" t="s">
        <v>98</v>
      </c>
    </row>
    <row r="94" spans="1:12" ht="30" customHeight="1" x14ac:dyDescent="0.25">
      <c r="A94" s="21">
        <v>90</v>
      </c>
      <c r="B94" s="24" t="s">
        <v>47</v>
      </c>
      <c r="C94" s="21">
        <v>5</v>
      </c>
      <c r="D94" s="24" t="s">
        <v>63</v>
      </c>
      <c r="E94" s="24" t="s">
        <v>64</v>
      </c>
      <c r="F94" s="24" t="s">
        <v>64</v>
      </c>
      <c r="G94" s="24" t="s">
        <v>64</v>
      </c>
      <c r="H94" s="24" t="s">
        <v>64</v>
      </c>
      <c r="I94" s="24" t="s">
        <v>64</v>
      </c>
      <c r="J94" s="24" t="s">
        <v>71</v>
      </c>
      <c r="K94" s="21">
        <v>1</v>
      </c>
      <c r="L94" s="25" t="s">
        <v>88</v>
      </c>
    </row>
    <row r="95" spans="1:12" ht="30" customHeight="1" x14ac:dyDescent="0.25">
      <c r="A95" s="21">
        <v>91</v>
      </c>
      <c r="B95" s="24" t="s">
        <v>44</v>
      </c>
      <c r="C95" s="21">
        <v>4</v>
      </c>
      <c r="D95" s="24" t="s">
        <v>64</v>
      </c>
      <c r="E95" s="24" t="s">
        <v>65</v>
      </c>
      <c r="F95" s="24" t="s">
        <v>65</v>
      </c>
      <c r="G95" s="24" t="s">
        <v>65</v>
      </c>
      <c r="H95" s="24" t="s">
        <v>65</v>
      </c>
      <c r="I95" s="24" t="s">
        <v>65</v>
      </c>
      <c r="J95" s="24" t="s">
        <v>78</v>
      </c>
      <c r="K95" s="21">
        <v>1</v>
      </c>
      <c r="L95" s="25" t="s">
        <v>101</v>
      </c>
    </row>
    <row r="96" spans="1:12" ht="30" customHeight="1" x14ac:dyDescent="0.25">
      <c r="A96" s="21">
        <v>92</v>
      </c>
      <c r="B96" s="24" t="s">
        <v>45</v>
      </c>
      <c r="C96" s="21">
        <v>5</v>
      </c>
      <c r="D96" s="24" t="s">
        <v>65</v>
      </c>
      <c r="E96" s="24" t="s">
        <v>63</v>
      </c>
      <c r="F96" s="24" t="s">
        <v>65</v>
      </c>
      <c r="G96" s="24" t="s">
        <v>64</v>
      </c>
      <c r="H96" s="24" t="s">
        <v>65</v>
      </c>
      <c r="I96" s="24" t="s">
        <v>64</v>
      </c>
      <c r="J96" s="24" t="s">
        <v>71</v>
      </c>
      <c r="K96" s="21">
        <v>2</v>
      </c>
      <c r="L96" s="25" t="s">
        <v>100</v>
      </c>
    </row>
    <row r="97" spans="1:12" ht="30" customHeight="1" x14ac:dyDescent="0.25">
      <c r="A97" s="21">
        <v>93</v>
      </c>
      <c r="B97" s="24" t="s">
        <v>46</v>
      </c>
      <c r="C97" s="21">
        <v>4</v>
      </c>
      <c r="D97" s="24" t="s">
        <v>65</v>
      </c>
      <c r="E97" s="24" t="s">
        <v>63</v>
      </c>
      <c r="F97" s="24" t="s">
        <v>63</v>
      </c>
      <c r="G97" s="24" t="s">
        <v>64</v>
      </c>
      <c r="H97" s="24" t="s">
        <v>63</v>
      </c>
      <c r="I97" s="24" t="s">
        <v>65</v>
      </c>
      <c r="J97" s="24" t="s">
        <v>78</v>
      </c>
      <c r="K97" s="21">
        <v>1</v>
      </c>
      <c r="L97" s="25"/>
    </row>
    <row r="98" spans="1:12" ht="30" customHeight="1" x14ac:dyDescent="0.25">
      <c r="A98" s="21">
        <v>94</v>
      </c>
      <c r="B98" s="24" t="s">
        <v>46</v>
      </c>
      <c r="C98" s="21">
        <v>5</v>
      </c>
      <c r="D98" s="24" t="s">
        <v>63</v>
      </c>
      <c r="E98" s="24" t="s">
        <v>63</v>
      </c>
      <c r="F98" s="24" t="s">
        <v>63</v>
      </c>
      <c r="G98" s="24" t="s">
        <v>64</v>
      </c>
      <c r="H98" s="24" t="s">
        <v>65</v>
      </c>
      <c r="I98" s="24" t="s">
        <v>65</v>
      </c>
      <c r="J98" s="24" t="s">
        <v>78</v>
      </c>
      <c r="K98" s="21">
        <v>1</v>
      </c>
      <c r="L98" s="25" t="s">
        <v>84</v>
      </c>
    </row>
    <row r="99" spans="1:12" ht="30" customHeight="1" x14ac:dyDescent="0.25">
      <c r="A99" s="21">
        <v>95</v>
      </c>
      <c r="B99" s="24" t="s">
        <v>47</v>
      </c>
      <c r="C99" s="21">
        <v>2</v>
      </c>
      <c r="D99" s="24" t="s">
        <v>63</v>
      </c>
      <c r="E99" s="24" t="s">
        <v>64</v>
      </c>
      <c r="F99" s="24" t="s">
        <v>63</v>
      </c>
      <c r="G99" s="24" t="s">
        <v>64</v>
      </c>
      <c r="H99" s="24" t="s">
        <v>63</v>
      </c>
      <c r="I99" s="24" t="s">
        <v>64</v>
      </c>
      <c r="J99" s="24" t="s">
        <v>71</v>
      </c>
      <c r="K99" s="21">
        <v>4</v>
      </c>
      <c r="L99" s="25" t="s">
        <v>89</v>
      </c>
    </row>
    <row r="100" spans="1:12" ht="30" customHeight="1" x14ac:dyDescent="0.25">
      <c r="A100" s="21">
        <v>96</v>
      </c>
      <c r="B100" s="24" t="s">
        <v>45</v>
      </c>
      <c r="C100" s="21">
        <v>5</v>
      </c>
      <c r="D100" s="24" t="s">
        <v>63</v>
      </c>
      <c r="E100" s="24" t="s">
        <v>63</v>
      </c>
      <c r="F100" s="24" t="s">
        <v>64</v>
      </c>
      <c r="G100" s="24" t="s">
        <v>64</v>
      </c>
      <c r="H100" s="24" t="s">
        <v>65</v>
      </c>
      <c r="I100" s="24" t="s">
        <v>64</v>
      </c>
      <c r="J100" s="24" t="s">
        <v>71</v>
      </c>
      <c r="K100" s="21">
        <v>2</v>
      </c>
      <c r="L100" s="25" t="s">
        <v>100</v>
      </c>
    </row>
    <row r="101" spans="1:12" ht="30" customHeight="1" x14ac:dyDescent="0.25">
      <c r="A101" s="21">
        <v>97</v>
      </c>
      <c r="B101" s="24" t="s">
        <v>45</v>
      </c>
      <c r="C101" s="21">
        <v>5</v>
      </c>
      <c r="D101" s="24" t="s">
        <v>65</v>
      </c>
      <c r="E101" s="24" t="s">
        <v>64</v>
      </c>
      <c r="F101" s="24" t="s">
        <v>64</v>
      </c>
      <c r="G101" s="24" t="s">
        <v>64</v>
      </c>
      <c r="H101" s="24" t="s">
        <v>65</v>
      </c>
      <c r="I101" s="24" t="s">
        <v>64</v>
      </c>
      <c r="J101" s="24" t="s">
        <v>78</v>
      </c>
      <c r="K101" s="21">
        <v>2</v>
      </c>
      <c r="L101" s="25" t="s">
        <v>85</v>
      </c>
    </row>
    <row r="102" spans="1:12" ht="30" customHeight="1" x14ac:dyDescent="0.25">
      <c r="A102" s="21">
        <v>98</v>
      </c>
      <c r="B102" s="24" t="s">
        <v>45</v>
      </c>
      <c r="C102" s="21">
        <v>5</v>
      </c>
      <c r="D102" s="24" t="s">
        <v>63</v>
      </c>
      <c r="E102" s="24" t="s">
        <v>64</v>
      </c>
      <c r="F102" s="24" t="s">
        <v>65</v>
      </c>
      <c r="G102" s="24" t="s">
        <v>64</v>
      </c>
      <c r="H102" s="24" t="s">
        <v>63</v>
      </c>
      <c r="I102" s="24" t="s">
        <v>64</v>
      </c>
      <c r="J102" s="24" t="s">
        <v>71</v>
      </c>
      <c r="K102" s="21">
        <v>5</v>
      </c>
      <c r="L102" s="25" t="s">
        <v>89</v>
      </c>
    </row>
    <row r="103" spans="1:12" ht="30" customHeight="1" x14ac:dyDescent="0.25">
      <c r="A103" s="26"/>
      <c r="B103" s="26"/>
      <c r="C103" s="26"/>
      <c r="D103" s="26"/>
      <c r="E103" s="26"/>
      <c r="F103" s="26"/>
      <c r="G103" s="26"/>
      <c r="H103" s="26"/>
      <c r="I103" s="26"/>
      <c r="J103" s="26"/>
      <c r="K103" s="26"/>
      <c r="L103" s="26"/>
    </row>
    <row r="104" spans="1:12" ht="30" customHeight="1" x14ac:dyDescent="0.25">
      <c r="A104" s="26"/>
      <c r="B104" s="26"/>
      <c r="C104" s="26"/>
      <c r="D104" s="26"/>
      <c r="E104" s="26"/>
      <c r="F104" s="26"/>
      <c r="G104" s="26"/>
      <c r="H104" s="26"/>
      <c r="I104" s="26"/>
      <c r="J104" s="26"/>
      <c r="K104" s="26"/>
      <c r="L104" s="26"/>
    </row>
    <row r="105" spans="1:12" ht="30" customHeight="1" x14ac:dyDescent="0.25">
      <c r="A105" s="26"/>
      <c r="B105" s="26"/>
      <c r="C105" s="26"/>
      <c r="D105" s="26"/>
      <c r="E105" s="26"/>
      <c r="F105" s="26"/>
      <c r="G105" s="26"/>
      <c r="H105" s="26"/>
      <c r="I105" s="26"/>
      <c r="J105" s="26"/>
      <c r="K105" s="26"/>
      <c r="L105" s="26"/>
    </row>
    <row r="106" spans="1:12" ht="30" customHeight="1" x14ac:dyDescent="0.25">
      <c r="A106" s="26"/>
      <c r="B106" s="26"/>
      <c r="C106" s="26"/>
      <c r="D106" s="26"/>
      <c r="E106" s="26"/>
      <c r="F106" s="26"/>
      <c r="G106" s="26"/>
      <c r="H106" s="26"/>
      <c r="I106" s="26"/>
      <c r="J106" s="26"/>
      <c r="K106" s="26"/>
      <c r="L106" s="26"/>
    </row>
    <row r="107" spans="1:12" ht="30" customHeight="1" x14ac:dyDescent="0.25">
      <c r="A107" s="26"/>
      <c r="B107" s="26"/>
      <c r="C107" s="26"/>
      <c r="D107" s="26"/>
      <c r="E107" s="26"/>
      <c r="F107" s="26"/>
      <c r="G107" s="26"/>
      <c r="H107" s="26"/>
      <c r="I107" s="26"/>
      <c r="J107" s="26"/>
      <c r="K107" s="26"/>
      <c r="L107" s="26"/>
    </row>
    <row r="108" spans="1:12" ht="30" customHeight="1" x14ac:dyDescent="0.25">
      <c r="A108" s="26"/>
      <c r="B108" s="26"/>
      <c r="C108" s="26"/>
      <c r="D108" s="26"/>
      <c r="E108" s="26"/>
      <c r="F108" s="26"/>
      <c r="G108" s="26"/>
      <c r="H108" s="26"/>
      <c r="I108" s="26"/>
      <c r="J108" s="26"/>
      <c r="K108" s="26"/>
      <c r="L108" s="26"/>
    </row>
    <row r="109" spans="1:12" ht="30" customHeight="1" x14ac:dyDescent="0.25">
      <c r="A109" s="26"/>
      <c r="B109" s="26"/>
      <c r="C109" s="26"/>
      <c r="D109" s="26"/>
      <c r="E109" s="26"/>
      <c r="F109" s="26"/>
      <c r="G109" s="26"/>
      <c r="H109" s="26"/>
      <c r="I109" s="26"/>
      <c r="J109" s="26"/>
      <c r="K109" s="26"/>
      <c r="L109" s="26"/>
    </row>
    <row r="110" spans="1:12" ht="30" customHeight="1" x14ac:dyDescent="0.25">
      <c r="A110" s="26"/>
      <c r="B110" s="26"/>
      <c r="C110" s="26"/>
      <c r="D110" s="26"/>
      <c r="E110" s="26"/>
      <c r="F110" s="26"/>
      <c r="G110" s="26"/>
      <c r="H110" s="26"/>
      <c r="I110" s="26"/>
      <c r="J110" s="26"/>
      <c r="K110" s="26"/>
      <c r="L110" s="26"/>
    </row>
    <row r="111" spans="1:12" ht="30" customHeight="1" x14ac:dyDescent="0.25">
      <c r="A111" s="26"/>
      <c r="B111" s="26"/>
      <c r="C111" s="26"/>
      <c r="D111" s="26"/>
      <c r="E111" s="26"/>
      <c r="F111" s="26"/>
      <c r="G111" s="26"/>
      <c r="H111" s="26"/>
      <c r="I111" s="26"/>
      <c r="J111" s="26"/>
      <c r="K111" s="26"/>
      <c r="L111" s="26"/>
    </row>
    <row r="112" spans="1:12" ht="30" customHeight="1" x14ac:dyDescent="0.25">
      <c r="A112" s="26"/>
      <c r="B112" s="26"/>
      <c r="C112" s="26"/>
      <c r="D112" s="26"/>
      <c r="E112" s="26"/>
      <c r="F112" s="26"/>
      <c r="G112" s="26"/>
      <c r="H112" s="26"/>
      <c r="I112" s="26"/>
      <c r="J112" s="26"/>
      <c r="K112" s="26"/>
      <c r="L112" s="26"/>
    </row>
    <row r="113" spans="1:12" ht="30" customHeight="1" x14ac:dyDescent="0.25">
      <c r="A113" s="26"/>
      <c r="B113" s="26"/>
      <c r="C113" s="26"/>
      <c r="D113" s="26"/>
      <c r="E113" s="26"/>
      <c r="F113" s="26"/>
      <c r="G113" s="26"/>
      <c r="H113" s="26"/>
      <c r="I113" s="26"/>
      <c r="J113" s="26"/>
      <c r="K113" s="26"/>
      <c r="L113" s="26"/>
    </row>
    <row r="114" spans="1:12" ht="30" customHeight="1" x14ac:dyDescent="0.25">
      <c r="A114" s="26"/>
      <c r="B114" s="26"/>
      <c r="C114" s="26"/>
      <c r="D114" s="26"/>
      <c r="E114" s="26"/>
      <c r="F114" s="26"/>
      <c r="G114" s="26"/>
      <c r="H114" s="26"/>
      <c r="I114" s="26"/>
      <c r="J114" s="26"/>
      <c r="K114" s="26"/>
      <c r="L114" s="26"/>
    </row>
    <row r="115" spans="1:12" ht="30" customHeight="1" x14ac:dyDescent="0.25">
      <c r="A115" s="26"/>
      <c r="B115" s="26"/>
      <c r="C115" s="26"/>
      <c r="D115" s="26"/>
      <c r="E115" s="26"/>
      <c r="F115" s="26"/>
      <c r="G115" s="26"/>
      <c r="H115" s="26"/>
      <c r="I115" s="26"/>
      <c r="J115" s="26"/>
      <c r="K115" s="26"/>
      <c r="L115" s="26"/>
    </row>
    <row r="116" spans="1:12" ht="30" customHeight="1" x14ac:dyDescent="0.25">
      <c r="A116" s="26"/>
      <c r="B116" s="26"/>
      <c r="C116" s="26"/>
      <c r="D116" s="26"/>
      <c r="E116" s="26"/>
      <c r="F116" s="26"/>
      <c r="G116" s="26"/>
      <c r="H116" s="26"/>
      <c r="I116" s="26"/>
      <c r="J116" s="26"/>
      <c r="K116" s="26"/>
      <c r="L116" s="26"/>
    </row>
    <row r="117" spans="1:12" ht="30" customHeight="1" x14ac:dyDescent="0.25">
      <c r="A117" s="26"/>
      <c r="B117" s="26"/>
      <c r="C117" s="26"/>
      <c r="D117" s="26"/>
      <c r="E117" s="26"/>
      <c r="F117" s="26"/>
      <c r="G117" s="26"/>
      <c r="H117" s="26"/>
      <c r="I117" s="26"/>
      <c r="J117" s="26"/>
      <c r="K117" s="26"/>
      <c r="L117" s="26"/>
    </row>
    <row r="118" spans="1:12" ht="30" customHeight="1" x14ac:dyDescent="0.25">
      <c r="A118" s="26"/>
      <c r="B118" s="26"/>
      <c r="C118" s="26"/>
      <c r="D118" s="26"/>
      <c r="E118" s="26"/>
      <c r="F118" s="26"/>
      <c r="G118" s="26"/>
      <c r="H118" s="26"/>
      <c r="I118" s="26"/>
      <c r="J118" s="26"/>
      <c r="K118" s="26"/>
      <c r="L118" s="26"/>
    </row>
    <row r="119" spans="1:12" ht="30" customHeight="1" x14ac:dyDescent="0.25">
      <c r="A119" s="26"/>
      <c r="B119" s="26"/>
      <c r="C119" s="26"/>
      <c r="D119" s="26"/>
      <c r="E119" s="26"/>
      <c r="F119" s="26"/>
      <c r="G119" s="26"/>
      <c r="H119" s="26"/>
      <c r="I119" s="26"/>
      <c r="J119" s="26"/>
      <c r="K119" s="26"/>
      <c r="L119" s="26"/>
    </row>
    <row r="120" spans="1:12" ht="30" customHeight="1" x14ac:dyDescent="0.25">
      <c r="A120" s="26"/>
      <c r="B120" s="26"/>
      <c r="C120" s="26"/>
      <c r="D120" s="26"/>
      <c r="E120" s="26"/>
      <c r="F120" s="26"/>
      <c r="G120" s="26"/>
      <c r="H120" s="26"/>
      <c r="I120" s="26"/>
      <c r="J120" s="26"/>
      <c r="K120" s="26"/>
      <c r="L120" s="26"/>
    </row>
    <row r="121" spans="1:12" ht="30" customHeight="1" x14ac:dyDescent="0.25">
      <c r="A121" s="26"/>
      <c r="B121" s="26"/>
      <c r="C121" s="26"/>
      <c r="D121" s="26"/>
      <c r="E121" s="26"/>
      <c r="F121" s="26"/>
      <c r="G121" s="26"/>
      <c r="H121" s="26"/>
      <c r="I121" s="26"/>
      <c r="J121" s="26"/>
      <c r="K121" s="26"/>
      <c r="L121" s="26"/>
    </row>
    <row r="122" spans="1:12" ht="30" customHeight="1" x14ac:dyDescent="0.25">
      <c r="A122" s="26"/>
      <c r="B122" s="26"/>
      <c r="C122" s="26"/>
      <c r="D122" s="26"/>
      <c r="E122" s="26"/>
      <c r="F122" s="26"/>
      <c r="G122" s="26"/>
      <c r="H122" s="26"/>
      <c r="I122" s="26"/>
      <c r="J122" s="26"/>
      <c r="K122" s="26"/>
      <c r="L122" s="26"/>
    </row>
    <row r="123" spans="1:12" ht="30" customHeight="1" x14ac:dyDescent="0.25">
      <c r="A123" s="26"/>
      <c r="B123" s="26"/>
      <c r="C123" s="26"/>
      <c r="D123" s="26"/>
      <c r="E123" s="26"/>
      <c r="F123" s="26"/>
      <c r="G123" s="26"/>
      <c r="H123" s="26"/>
      <c r="I123" s="26"/>
      <c r="J123" s="26"/>
      <c r="K123" s="26"/>
      <c r="L123" s="26"/>
    </row>
    <row r="124" spans="1:12" ht="30" customHeight="1" x14ac:dyDescent="0.25">
      <c r="A124" s="26"/>
      <c r="B124" s="26"/>
      <c r="C124" s="26"/>
      <c r="D124" s="26"/>
      <c r="E124" s="26"/>
      <c r="F124" s="26"/>
      <c r="G124" s="26"/>
      <c r="H124" s="26"/>
      <c r="I124" s="26"/>
      <c r="J124" s="26"/>
      <c r="K124" s="26"/>
      <c r="L124" s="26"/>
    </row>
    <row r="125" spans="1:12" ht="30" customHeight="1" x14ac:dyDescent="0.25">
      <c r="A125" s="26"/>
      <c r="B125" s="26"/>
      <c r="C125" s="26"/>
      <c r="D125" s="26"/>
      <c r="E125" s="26"/>
      <c r="F125" s="26"/>
      <c r="G125" s="26"/>
      <c r="H125" s="26"/>
      <c r="I125" s="26"/>
      <c r="J125" s="26"/>
      <c r="K125" s="26"/>
      <c r="L125" s="26"/>
    </row>
    <row r="126" spans="1:12" ht="30" customHeight="1" x14ac:dyDescent="0.25">
      <c r="A126" s="26"/>
      <c r="B126" s="26"/>
      <c r="C126" s="26"/>
      <c r="D126" s="26"/>
      <c r="E126" s="26"/>
      <c r="F126" s="26"/>
      <c r="G126" s="26"/>
      <c r="H126" s="26"/>
      <c r="I126" s="26"/>
      <c r="J126" s="26"/>
      <c r="K126" s="26"/>
      <c r="L126" s="26"/>
    </row>
    <row r="127" spans="1:12" ht="30" customHeight="1" x14ac:dyDescent="0.25">
      <c r="A127" s="26"/>
      <c r="B127" s="26"/>
      <c r="C127" s="26"/>
      <c r="D127" s="26"/>
      <c r="E127" s="26"/>
      <c r="F127" s="26"/>
      <c r="G127" s="26"/>
      <c r="H127" s="26"/>
      <c r="I127" s="26"/>
      <c r="J127" s="26"/>
      <c r="K127" s="26"/>
      <c r="L127" s="26"/>
    </row>
    <row r="128" spans="1:12" ht="30" customHeight="1" x14ac:dyDescent="0.25">
      <c r="A128" s="26"/>
      <c r="B128" s="26"/>
      <c r="C128" s="26"/>
      <c r="D128" s="26"/>
      <c r="E128" s="26"/>
      <c r="F128" s="26"/>
      <c r="G128" s="26"/>
      <c r="H128" s="26"/>
      <c r="I128" s="26"/>
      <c r="J128" s="26"/>
      <c r="K128" s="26"/>
      <c r="L128" s="26"/>
    </row>
    <row r="129" spans="1:12" ht="30" customHeight="1" x14ac:dyDescent="0.25">
      <c r="A129" s="26"/>
      <c r="B129" s="26"/>
      <c r="C129" s="26"/>
      <c r="D129" s="26"/>
      <c r="E129" s="26"/>
      <c r="F129" s="26"/>
      <c r="G129" s="26"/>
      <c r="H129" s="26"/>
      <c r="I129" s="26"/>
      <c r="J129" s="26"/>
      <c r="K129" s="26"/>
      <c r="L129" s="26"/>
    </row>
    <row r="130" spans="1:12" ht="30" customHeight="1" x14ac:dyDescent="0.25">
      <c r="A130" s="26"/>
      <c r="B130" s="26"/>
      <c r="C130" s="26"/>
      <c r="D130" s="26"/>
      <c r="E130" s="26"/>
      <c r="F130" s="26"/>
      <c r="G130" s="26"/>
      <c r="H130" s="26"/>
      <c r="I130" s="26"/>
      <c r="J130" s="26"/>
      <c r="K130" s="26"/>
      <c r="L130" s="26"/>
    </row>
    <row r="131" spans="1:12" ht="15" customHeight="1" x14ac:dyDescent="0.25"/>
    <row r="132" spans="1:12" ht="15" customHeight="1" x14ac:dyDescent="0.25"/>
    <row r="133" spans="1:12" ht="15" customHeight="1" x14ac:dyDescent="0.25"/>
    <row r="134" spans="1:12" ht="15" customHeight="1" x14ac:dyDescent="0.25"/>
  </sheetData>
  <autoFilter ref="A4:L102" xr:uid="{00000000-0009-0000-0000-000002000000}"/>
  <mergeCells count="2">
    <mergeCell ref="A1:L1"/>
    <mergeCell ref="A2:L2"/>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4"/>
  <sheetViews>
    <sheetView showGridLines="0" zoomScaleNormal="100" workbookViewId="0">
      <selection activeCell="J28" sqref="J28"/>
    </sheetView>
  </sheetViews>
  <sheetFormatPr defaultColWidth="8.7109375" defaultRowHeight="15" x14ac:dyDescent="0.25"/>
  <cols>
    <col min="1" max="1" width="6" customWidth="1"/>
    <col min="2" max="2" width="14" customWidth="1"/>
    <col min="3" max="8" width="18" customWidth="1"/>
  </cols>
  <sheetData>
    <row r="1" spans="1:8" ht="36" customHeight="1" x14ac:dyDescent="0.25">
      <c r="A1" s="2" t="s">
        <v>105</v>
      </c>
      <c r="B1" s="2"/>
      <c r="C1" s="2"/>
      <c r="D1" s="2"/>
      <c r="E1" s="2"/>
      <c r="F1" s="2"/>
      <c r="G1" s="2"/>
      <c r="H1" s="2"/>
    </row>
    <row r="3" spans="1:8" ht="55.5" customHeight="1" x14ac:dyDescent="0.25">
      <c r="A3" s="27" t="s">
        <v>10</v>
      </c>
      <c r="B3" s="13" t="s">
        <v>106</v>
      </c>
      <c r="C3" s="13"/>
      <c r="D3" s="13"/>
      <c r="E3" s="13"/>
      <c r="F3" s="13"/>
      <c r="G3" s="13"/>
      <c r="H3" s="13"/>
    </row>
    <row r="5" spans="1:8" ht="21.75" customHeight="1" x14ac:dyDescent="0.25">
      <c r="A5" s="12" t="s">
        <v>107</v>
      </c>
      <c r="B5" s="12"/>
      <c r="C5" s="12"/>
      <c r="D5" s="12"/>
      <c r="E5" s="12"/>
      <c r="F5" s="12"/>
      <c r="G5" s="12"/>
      <c r="H5" s="12"/>
    </row>
    <row r="7" spans="1:8" ht="21.75" customHeight="1" x14ac:dyDescent="0.25">
      <c r="A7" s="11" t="s">
        <v>108</v>
      </c>
      <c r="B7" s="11"/>
      <c r="C7" s="11"/>
      <c r="D7" s="11"/>
      <c r="E7" s="11"/>
      <c r="F7" s="11"/>
      <c r="G7" s="11"/>
      <c r="H7" s="11"/>
    </row>
    <row r="8" spans="1:8" ht="21.75" customHeight="1" x14ac:dyDescent="0.25">
      <c r="A8" s="11" t="s">
        <v>109</v>
      </c>
      <c r="B8" s="11"/>
      <c r="C8" s="11"/>
      <c r="D8" s="11"/>
      <c r="E8" s="11"/>
      <c r="F8" s="11"/>
      <c r="G8" s="11"/>
      <c r="H8" s="11"/>
    </row>
    <row r="9" spans="1:8" ht="21.75" customHeight="1" x14ac:dyDescent="0.25">
      <c r="A9" s="11" t="s">
        <v>110</v>
      </c>
      <c r="B9" s="11"/>
      <c r="C9" s="11"/>
      <c r="D9" s="11"/>
      <c r="E9" s="11"/>
      <c r="F9" s="11"/>
      <c r="G9" s="11"/>
      <c r="H9" s="11"/>
    </row>
    <row r="12" spans="1:8" ht="21.75" customHeight="1" x14ac:dyDescent="0.25">
      <c r="A12" s="12" t="s">
        <v>111</v>
      </c>
      <c r="B12" s="12"/>
      <c r="C12" s="12"/>
      <c r="D12" s="12"/>
      <c r="E12" s="12"/>
      <c r="F12" s="12"/>
      <c r="G12" s="12"/>
      <c r="H12" s="12"/>
    </row>
    <row r="14" spans="1:8" ht="21.75" customHeight="1" x14ac:dyDescent="0.25">
      <c r="A14" s="11" t="s">
        <v>112</v>
      </c>
      <c r="B14" s="11"/>
      <c r="C14" s="11"/>
      <c r="D14" s="11"/>
      <c r="E14" s="11"/>
      <c r="F14" s="11"/>
      <c r="G14" s="11"/>
      <c r="H14" s="11"/>
    </row>
    <row r="15" spans="1:8" ht="21.75" customHeight="1" x14ac:dyDescent="0.25">
      <c r="A15" s="11" t="s">
        <v>113</v>
      </c>
      <c r="B15" s="11"/>
      <c r="C15" s="11"/>
      <c r="D15" s="11"/>
      <c r="E15" s="11"/>
      <c r="F15" s="11"/>
      <c r="G15" s="11"/>
      <c r="H15" s="11"/>
    </row>
    <row r="16" spans="1:8" ht="21.75" customHeight="1" x14ac:dyDescent="0.25">
      <c r="A16" s="11" t="s">
        <v>114</v>
      </c>
      <c r="B16" s="11"/>
      <c r="C16" s="11"/>
      <c r="D16" s="11"/>
      <c r="E16" s="11"/>
      <c r="F16" s="11"/>
      <c r="G16" s="11"/>
      <c r="H16" s="11"/>
    </row>
    <row r="19" spans="1:8" ht="21.75" customHeight="1" x14ac:dyDescent="0.25">
      <c r="A19" s="12" t="s">
        <v>115</v>
      </c>
      <c r="B19" s="12"/>
      <c r="C19" s="12"/>
      <c r="D19" s="12"/>
      <c r="E19" s="12"/>
      <c r="F19" s="12"/>
      <c r="G19" s="12"/>
      <c r="H19" s="12"/>
    </row>
    <row r="21" spans="1:8" ht="42" customHeight="1" x14ac:dyDescent="0.25">
      <c r="B21" s="29">
        <v>1</v>
      </c>
      <c r="C21" s="59" t="s">
        <v>116</v>
      </c>
      <c r="D21" s="59"/>
      <c r="E21" s="59"/>
      <c r="F21" s="59"/>
      <c r="G21" s="59"/>
      <c r="H21" s="59"/>
    </row>
    <row r="23" spans="1:8" ht="42" customHeight="1" x14ac:dyDescent="0.25">
      <c r="B23" s="29">
        <v>2</v>
      </c>
      <c r="C23" s="59"/>
      <c r="D23" s="59"/>
      <c r="E23" s="59"/>
      <c r="F23" s="59"/>
      <c r="G23" s="59"/>
      <c r="H23" s="59"/>
    </row>
    <row r="25" spans="1:8" ht="42" customHeight="1" x14ac:dyDescent="0.25">
      <c r="B25" s="29">
        <v>3</v>
      </c>
      <c r="C25" s="59"/>
      <c r="D25" s="59"/>
      <c r="E25" s="59"/>
      <c r="F25" s="59"/>
      <c r="G25" s="59"/>
      <c r="H25" s="59"/>
    </row>
    <row r="27" spans="1:8" ht="42" customHeight="1" x14ac:dyDescent="0.25">
      <c r="B27" s="29">
        <v>4</v>
      </c>
      <c r="C27" s="59"/>
      <c r="D27" s="59"/>
      <c r="E27" s="59"/>
      <c r="F27" s="59"/>
      <c r="G27" s="59"/>
      <c r="H27" s="59"/>
    </row>
    <row r="29" spans="1:8" ht="42" customHeight="1" x14ac:dyDescent="0.25">
      <c r="B29" s="29">
        <v>5</v>
      </c>
      <c r="C29" s="59"/>
      <c r="D29" s="59"/>
      <c r="E29" s="59"/>
      <c r="F29" s="59"/>
      <c r="G29" s="59"/>
      <c r="H29" s="59"/>
    </row>
    <row r="31" spans="1:8" ht="21.75" customHeight="1" x14ac:dyDescent="0.25">
      <c r="A31" s="12" t="s">
        <v>117</v>
      </c>
      <c r="B31" s="12"/>
      <c r="C31" s="12"/>
      <c r="D31" s="12"/>
      <c r="E31" s="12"/>
      <c r="F31" s="12"/>
      <c r="G31" s="12"/>
      <c r="H31" s="12"/>
    </row>
    <row r="33" spans="1:8" ht="21.75" customHeight="1" x14ac:dyDescent="0.25">
      <c r="A33" s="11" t="s">
        <v>118</v>
      </c>
      <c r="B33" s="11"/>
      <c r="C33" s="11"/>
      <c r="D33" s="11"/>
      <c r="E33" s="11"/>
      <c r="F33" s="11"/>
      <c r="G33" s="11"/>
      <c r="H33" s="11"/>
    </row>
    <row r="34" spans="1:8" ht="21.75" customHeight="1" x14ac:dyDescent="0.25">
      <c r="A34" s="11" t="s">
        <v>119</v>
      </c>
      <c r="B34" s="11"/>
      <c r="C34" s="11"/>
      <c r="D34" s="11"/>
      <c r="E34" s="11"/>
      <c r="F34" s="11"/>
      <c r="G34" s="11"/>
      <c r="H34" s="11"/>
    </row>
  </sheetData>
  <mergeCells count="19">
    <mergeCell ref="C29:H29"/>
    <mergeCell ref="A31:H31"/>
    <mergeCell ref="A33:H33"/>
    <mergeCell ref="A34:H34"/>
    <mergeCell ref="A19:H19"/>
    <mergeCell ref="C21:H21"/>
    <mergeCell ref="C23:H23"/>
    <mergeCell ref="C25:H25"/>
    <mergeCell ref="C27:H27"/>
    <mergeCell ref="A9:H9"/>
    <mergeCell ref="A12:H12"/>
    <mergeCell ref="A14:H14"/>
    <mergeCell ref="A15:H15"/>
    <mergeCell ref="A16:H16"/>
    <mergeCell ref="A1:H1"/>
    <mergeCell ref="B3:H3"/>
    <mergeCell ref="A5:H5"/>
    <mergeCell ref="A7:H7"/>
    <mergeCell ref="A8:H8"/>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2"/>
  <sheetViews>
    <sheetView showGridLines="0" zoomScaleNormal="100" workbookViewId="0">
      <selection activeCell="F36" sqref="F36"/>
    </sheetView>
  </sheetViews>
  <sheetFormatPr defaultColWidth="8.7109375" defaultRowHeight="15" x14ac:dyDescent="0.25"/>
  <cols>
    <col min="1" max="1" width="6" customWidth="1"/>
    <col min="2" max="2" width="24" customWidth="1"/>
    <col min="3" max="3" width="40.140625" customWidth="1"/>
    <col min="4" max="4" width="28" customWidth="1"/>
    <col min="5" max="5" width="18" customWidth="1"/>
    <col min="6" max="8" width="14" customWidth="1"/>
  </cols>
  <sheetData>
    <row r="1" spans="1:8" ht="36" customHeight="1" x14ac:dyDescent="0.25">
      <c r="A1" s="2" t="s">
        <v>120</v>
      </c>
      <c r="B1" s="2"/>
      <c r="C1" s="2"/>
      <c r="D1" s="2"/>
      <c r="E1" s="2"/>
      <c r="F1" s="2"/>
      <c r="G1" s="2"/>
      <c r="H1" s="2"/>
    </row>
    <row r="3" spans="1:8" ht="55.5" customHeight="1" x14ac:dyDescent="0.25">
      <c r="A3" s="27" t="s">
        <v>13</v>
      </c>
      <c r="B3" s="13" t="s">
        <v>121</v>
      </c>
      <c r="C3" s="13"/>
      <c r="D3" s="13"/>
      <c r="E3" s="13"/>
      <c r="F3" s="13"/>
      <c r="G3" s="13"/>
      <c r="H3" s="13"/>
    </row>
    <row r="5" spans="1:8" ht="21.75" customHeight="1" x14ac:dyDescent="0.25">
      <c r="A5" s="12" t="s">
        <v>122</v>
      </c>
      <c r="B5" s="12"/>
      <c r="C5" s="12"/>
      <c r="D5" s="12"/>
      <c r="E5" s="12"/>
      <c r="F5" s="12"/>
      <c r="G5" s="12"/>
      <c r="H5" s="12"/>
    </row>
    <row r="7" spans="1:8" ht="21.75" customHeight="1" x14ac:dyDescent="0.25">
      <c r="A7" s="11" t="s">
        <v>123</v>
      </c>
      <c r="B7" s="11"/>
      <c r="C7" s="11"/>
      <c r="D7" s="11"/>
      <c r="E7" s="11"/>
      <c r="F7" s="11"/>
      <c r="G7" s="11"/>
      <c r="H7" s="11"/>
    </row>
    <row r="8" spans="1:8" ht="21.75" customHeight="1" x14ac:dyDescent="0.25">
      <c r="A8" s="11" t="s">
        <v>124</v>
      </c>
      <c r="B8" s="11"/>
      <c r="C8" s="11"/>
      <c r="D8" s="11"/>
      <c r="E8" s="11"/>
      <c r="F8" s="11"/>
      <c r="G8" s="11"/>
      <c r="H8" s="11"/>
    </row>
    <row r="9" spans="1:8" ht="21.75" customHeight="1" x14ac:dyDescent="0.25">
      <c r="A9" s="11" t="s">
        <v>125</v>
      </c>
      <c r="B9" s="11"/>
      <c r="C9" s="11"/>
      <c r="D9" s="11"/>
      <c r="E9" s="11"/>
      <c r="F9" s="11"/>
      <c r="G9" s="11"/>
      <c r="H9" s="11"/>
    </row>
    <row r="12" spans="1:8" ht="21.75" customHeight="1" x14ac:dyDescent="0.25">
      <c r="A12" s="12" t="s">
        <v>126</v>
      </c>
      <c r="B12" s="12"/>
      <c r="C12" s="12"/>
      <c r="D12" s="12"/>
      <c r="E12" s="12"/>
      <c r="F12" s="12"/>
      <c r="G12" s="12"/>
      <c r="H12" s="12"/>
    </row>
    <row r="14" spans="1:8" ht="21.75" customHeight="1" x14ac:dyDescent="0.25">
      <c r="A14" s="16" t="s">
        <v>127</v>
      </c>
      <c r="B14" s="16" t="s">
        <v>128</v>
      </c>
      <c r="C14" s="16" t="s">
        <v>129</v>
      </c>
      <c r="D14" s="54" t="s">
        <v>130</v>
      </c>
      <c r="E14" s="54"/>
      <c r="F14" s="54"/>
      <c r="G14" s="54"/>
      <c r="H14" s="54"/>
    </row>
    <row r="15" spans="1:8" ht="33.75" customHeight="1" x14ac:dyDescent="0.25">
      <c r="A15" s="30">
        <v>1</v>
      </c>
      <c r="B15" s="18" t="s">
        <v>37</v>
      </c>
      <c r="C15" s="31" t="s">
        <v>131</v>
      </c>
      <c r="D15" s="60" t="s">
        <v>132</v>
      </c>
      <c r="E15" s="60"/>
      <c r="F15" s="60"/>
      <c r="G15" s="60"/>
      <c r="H15" s="60"/>
    </row>
    <row r="16" spans="1:8" ht="33.75" customHeight="1" x14ac:dyDescent="0.25">
      <c r="A16" s="30">
        <v>2</v>
      </c>
      <c r="B16" s="18" t="s">
        <v>38</v>
      </c>
      <c r="C16" s="31" t="s">
        <v>133</v>
      </c>
      <c r="D16" s="60" t="s">
        <v>42</v>
      </c>
      <c r="E16" s="60"/>
      <c r="F16" s="60"/>
      <c r="G16" s="60"/>
      <c r="H16" s="60"/>
    </row>
    <row r="17" spans="1:8" ht="33.75" customHeight="1" x14ac:dyDescent="0.25">
      <c r="A17" s="30">
        <v>3</v>
      </c>
      <c r="B17" s="18" t="s">
        <v>39</v>
      </c>
      <c r="C17" s="31" t="s">
        <v>134</v>
      </c>
      <c r="D17" s="60" t="s">
        <v>43</v>
      </c>
      <c r="E17" s="60"/>
      <c r="F17" s="60"/>
      <c r="G17" s="60"/>
      <c r="H17" s="60"/>
    </row>
    <row r="18" spans="1:8" ht="33.75" customHeight="1" x14ac:dyDescent="0.25">
      <c r="A18" s="30">
        <v>4</v>
      </c>
      <c r="B18" s="18" t="s">
        <v>40</v>
      </c>
      <c r="C18" s="31" t="s">
        <v>135</v>
      </c>
      <c r="D18" s="60" t="s">
        <v>45</v>
      </c>
      <c r="E18" s="60"/>
      <c r="F18" s="60"/>
      <c r="G18" s="60"/>
      <c r="H18" s="60"/>
    </row>
    <row r="19" spans="1:8" ht="33.75" customHeight="1" x14ac:dyDescent="0.25">
      <c r="A19" s="30">
        <v>5</v>
      </c>
      <c r="B19" s="18" t="s">
        <v>41</v>
      </c>
      <c r="C19" s="31" t="s">
        <v>136</v>
      </c>
      <c r="D19" s="60" t="s">
        <v>137</v>
      </c>
      <c r="E19" s="60"/>
      <c r="F19" s="60"/>
      <c r="G19" s="60"/>
      <c r="H19" s="60"/>
    </row>
    <row r="21" spans="1:8" ht="21.75" customHeight="1" x14ac:dyDescent="0.25">
      <c r="A21" s="12" t="s">
        <v>138</v>
      </c>
      <c r="B21" s="12"/>
      <c r="C21" s="12"/>
      <c r="D21" s="12"/>
      <c r="E21" s="12"/>
      <c r="F21" s="12"/>
      <c r="G21" s="12"/>
      <c r="H21" s="12"/>
    </row>
    <row r="23" spans="1:8" ht="21.75" customHeight="1" x14ac:dyDescent="0.25">
      <c r="A23" s="16" t="s">
        <v>127</v>
      </c>
      <c r="B23" s="16" t="s">
        <v>128</v>
      </c>
      <c r="C23" s="16" t="s">
        <v>129</v>
      </c>
      <c r="D23" s="54" t="s">
        <v>139</v>
      </c>
      <c r="E23" s="54"/>
      <c r="F23" s="54"/>
      <c r="G23" s="54"/>
      <c r="H23" s="54"/>
    </row>
    <row r="24" spans="1:8" ht="30.75" customHeight="1" x14ac:dyDescent="0.25">
      <c r="A24" s="30">
        <v>1</v>
      </c>
      <c r="B24" s="18" t="s">
        <v>51</v>
      </c>
      <c r="C24" s="31" t="s">
        <v>140</v>
      </c>
      <c r="D24" s="60" t="s">
        <v>141</v>
      </c>
      <c r="E24" s="60"/>
      <c r="F24" s="60"/>
      <c r="G24" s="60"/>
      <c r="H24" s="60"/>
    </row>
    <row r="25" spans="1:8" ht="30.75" customHeight="1" x14ac:dyDescent="0.25">
      <c r="A25" s="30">
        <v>2</v>
      </c>
      <c r="B25" s="18" t="s">
        <v>142</v>
      </c>
      <c r="C25" s="31" t="s">
        <v>143</v>
      </c>
      <c r="D25" s="60" t="s">
        <v>144</v>
      </c>
      <c r="E25" s="60"/>
      <c r="F25" s="60"/>
      <c r="G25" s="60"/>
      <c r="H25" s="60"/>
    </row>
    <row r="26" spans="1:8" ht="30.75" customHeight="1" x14ac:dyDescent="0.25">
      <c r="A26" s="30">
        <v>3</v>
      </c>
      <c r="B26" s="18" t="s">
        <v>145</v>
      </c>
      <c r="C26" s="31" t="s">
        <v>146</v>
      </c>
      <c r="D26" s="60" t="s">
        <v>147</v>
      </c>
      <c r="E26" s="60"/>
      <c r="F26" s="60"/>
      <c r="G26" s="60"/>
      <c r="H26" s="60"/>
    </row>
    <row r="27" spans="1:8" ht="30.75" customHeight="1" x14ac:dyDescent="0.25">
      <c r="A27" s="30">
        <v>4</v>
      </c>
      <c r="B27" s="18" t="s">
        <v>148</v>
      </c>
      <c r="C27" s="31" t="s">
        <v>149</v>
      </c>
      <c r="D27" s="60" t="s">
        <v>150</v>
      </c>
      <c r="E27" s="60"/>
      <c r="F27" s="60"/>
      <c r="G27" s="60"/>
      <c r="H27" s="60"/>
    </row>
    <row r="28" spans="1:8" ht="30.75" customHeight="1" x14ac:dyDescent="0.25">
      <c r="A28" s="30">
        <v>5</v>
      </c>
      <c r="B28" s="18" t="s">
        <v>151</v>
      </c>
      <c r="C28" s="31" t="s">
        <v>152</v>
      </c>
      <c r="D28" s="60" t="s">
        <v>150</v>
      </c>
      <c r="E28" s="60"/>
      <c r="F28" s="60"/>
      <c r="G28" s="60"/>
      <c r="H28" s="60"/>
    </row>
    <row r="29" spans="1:8" ht="30.75" customHeight="1" x14ac:dyDescent="0.25">
      <c r="A29" s="30">
        <v>6</v>
      </c>
      <c r="B29" s="18" t="s">
        <v>153</v>
      </c>
      <c r="C29" s="31" t="s">
        <v>154</v>
      </c>
      <c r="D29" s="60" t="s">
        <v>150</v>
      </c>
      <c r="E29" s="60"/>
      <c r="F29" s="60"/>
      <c r="G29" s="60"/>
      <c r="H29" s="60"/>
    </row>
    <row r="30" spans="1:8" ht="30.75" customHeight="1" x14ac:dyDescent="0.25">
      <c r="A30" s="30">
        <v>7</v>
      </c>
      <c r="B30" s="18" t="s">
        <v>155</v>
      </c>
      <c r="C30" s="31" t="s">
        <v>156</v>
      </c>
      <c r="D30" s="60" t="s">
        <v>150</v>
      </c>
      <c r="E30" s="60"/>
      <c r="F30" s="60"/>
      <c r="G30" s="60"/>
      <c r="H30" s="60"/>
    </row>
    <row r="31" spans="1:8" ht="41.25" customHeight="1" x14ac:dyDescent="0.25">
      <c r="A31" s="30">
        <v>8</v>
      </c>
      <c r="B31" s="18" t="s">
        <v>157</v>
      </c>
      <c r="C31" s="31" t="s">
        <v>158</v>
      </c>
      <c r="D31" s="60" t="s">
        <v>150</v>
      </c>
      <c r="E31" s="60"/>
      <c r="F31" s="60"/>
      <c r="G31" s="60"/>
      <c r="H31" s="60"/>
    </row>
    <row r="32" spans="1:8" ht="30.75" customHeight="1" x14ac:dyDescent="0.25">
      <c r="A32" s="30">
        <v>9</v>
      </c>
      <c r="B32" s="18" t="s">
        <v>159</v>
      </c>
      <c r="C32" s="31" t="s">
        <v>160</v>
      </c>
      <c r="D32" s="60" t="s">
        <v>150</v>
      </c>
      <c r="E32" s="60"/>
      <c r="F32" s="60"/>
      <c r="G32" s="60"/>
      <c r="H32" s="60"/>
    </row>
    <row r="33" spans="1:8" ht="30.75" customHeight="1" x14ac:dyDescent="0.25">
      <c r="A33" s="30">
        <v>10</v>
      </c>
      <c r="B33" s="18" t="s">
        <v>161</v>
      </c>
      <c r="C33" s="31" t="s">
        <v>162</v>
      </c>
      <c r="D33" s="60" t="s">
        <v>144</v>
      </c>
      <c r="E33" s="60"/>
      <c r="F33" s="60"/>
      <c r="G33" s="60"/>
      <c r="H33" s="60"/>
    </row>
    <row r="34" spans="1:8" ht="30.75" customHeight="1" x14ac:dyDescent="0.25">
      <c r="A34" s="30">
        <v>11</v>
      </c>
      <c r="B34" s="18" t="s">
        <v>163</v>
      </c>
      <c r="C34" s="31" t="s">
        <v>164</v>
      </c>
      <c r="D34" s="60" t="s">
        <v>147</v>
      </c>
      <c r="E34" s="60"/>
      <c r="F34" s="60"/>
      <c r="G34" s="60"/>
      <c r="H34" s="60"/>
    </row>
    <row r="35" spans="1:8" ht="30.75" customHeight="1" x14ac:dyDescent="0.25">
      <c r="A35" s="30">
        <v>12</v>
      </c>
      <c r="B35" s="18" t="s">
        <v>165</v>
      </c>
      <c r="C35" s="31" t="s">
        <v>166</v>
      </c>
      <c r="D35" s="60" t="s">
        <v>167</v>
      </c>
      <c r="E35" s="60"/>
      <c r="F35" s="60"/>
      <c r="G35" s="60"/>
      <c r="H35" s="60"/>
    </row>
    <row r="38" spans="1:8" ht="21.75" customHeight="1" x14ac:dyDescent="0.25">
      <c r="A38" s="12" t="s">
        <v>168</v>
      </c>
      <c r="B38" s="12"/>
      <c r="C38" s="12"/>
      <c r="D38" s="12"/>
      <c r="E38" s="12"/>
      <c r="F38" s="12"/>
      <c r="G38" s="12"/>
      <c r="H38" s="12"/>
    </row>
    <row r="40" spans="1:8" ht="21.75" customHeight="1" x14ac:dyDescent="0.25">
      <c r="A40" s="54" t="s">
        <v>169</v>
      </c>
      <c r="B40" s="54"/>
      <c r="C40" s="54" t="s">
        <v>170</v>
      </c>
      <c r="D40" s="54"/>
      <c r="E40" s="54"/>
      <c r="F40" s="54" t="s">
        <v>171</v>
      </c>
      <c r="G40" s="54"/>
      <c r="H40" s="54"/>
    </row>
    <row r="41" spans="1:8" ht="99.75" customHeight="1" x14ac:dyDescent="0.25">
      <c r="A41" s="61" t="s">
        <v>172</v>
      </c>
      <c r="B41" s="61"/>
      <c r="C41" s="62"/>
      <c r="D41" s="62"/>
      <c r="E41" s="62"/>
      <c r="F41" s="62"/>
      <c r="G41" s="62"/>
      <c r="H41" s="62"/>
    </row>
    <row r="42" spans="1:8" ht="99.75" customHeight="1" x14ac:dyDescent="0.25">
      <c r="A42" s="61" t="s">
        <v>173</v>
      </c>
      <c r="B42" s="61"/>
      <c r="C42" s="62"/>
      <c r="D42" s="62"/>
      <c r="E42" s="62"/>
      <c r="F42" s="62"/>
      <c r="G42" s="62"/>
      <c r="H42" s="62"/>
    </row>
  </sheetData>
  <mergeCells count="37">
    <mergeCell ref="A41:B41"/>
    <mergeCell ref="C41:E41"/>
    <mergeCell ref="F41:H41"/>
    <mergeCell ref="A42:B42"/>
    <mergeCell ref="C42:E42"/>
    <mergeCell ref="F42:H42"/>
    <mergeCell ref="D34:H34"/>
    <mergeCell ref="D35:H35"/>
    <mergeCell ref="A38:H38"/>
    <mergeCell ref="A40:B40"/>
    <mergeCell ref="C40:E40"/>
    <mergeCell ref="F40:H40"/>
    <mergeCell ref="D29:H29"/>
    <mergeCell ref="D30:H30"/>
    <mergeCell ref="D31:H31"/>
    <mergeCell ref="D32:H32"/>
    <mergeCell ref="D33:H33"/>
    <mergeCell ref="D24:H24"/>
    <mergeCell ref="D25:H25"/>
    <mergeCell ref="D26:H26"/>
    <mergeCell ref="D27:H27"/>
    <mergeCell ref="D28:H28"/>
    <mergeCell ref="D17:H17"/>
    <mergeCell ref="D18:H18"/>
    <mergeCell ref="D19:H19"/>
    <mergeCell ref="A21:H21"/>
    <mergeCell ref="D23:H23"/>
    <mergeCell ref="A9:H9"/>
    <mergeCell ref="A12:H12"/>
    <mergeCell ref="D14:H14"/>
    <mergeCell ref="D15:H15"/>
    <mergeCell ref="D16:H16"/>
    <mergeCell ref="A1:H1"/>
    <mergeCell ref="B3:H3"/>
    <mergeCell ref="A5:H5"/>
    <mergeCell ref="A7:H7"/>
    <mergeCell ref="A8:H8"/>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0"/>
  <sheetViews>
    <sheetView showGridLines="0" zoomScaleNormal="100" workbookViewId="0">
      <selection activeCell="P48" sqref="P48"/>
    </sheetView>
  </sheetViews>
  <sheetFormatPr defaultColWidth="8.7109375" defaultRowHeight="15" x14ac:dyDescent="0.25"/>
  <cols>
    <col min="1" max="1" width="6" customWidth="1"/>
    <col min="2" max="2" width="22" customWidth="1"/>
    <col min="3" max="10" width="14" customWidth="1"/>
  </cols>
  <sheetData>
    <row r="1" spans="1:10" ht="36" customHeight="1" x14ac:dyDescent="0.25">
      <c r="A1" s="2" t="s">
        <v>174</v>
      </c>
      <c r="B1" s="2"/>
      <c r="C1" s="2"/>
      <c r="D1" s="2"/>
      <c r="E1" s="2"/>
      <c r="F1" s="2"/>
      <c r="G1" s="2"/>
      <c r="H1" s="2"/>
      <c r="I1" s="2"/>
      <c r="J1" s="2"/>
    </row>
    <row r="3" spans="1:10" ht="55.5" customHeight="1" x14ac:dyDescent="0.25">
      <c r="A3" s="27" t="s">
        <v>16</v>
      </c>
      <c r="B3" s="13" t="s">
        <v>175</v>
      </c>
      <c r="C3" s="13"/>
      <c r="D3" s="13"/>
      <c r="E3" s="13"/>
      <c r="F3" s="13"/>
      <c r="G3" s="13"/>
      <c r="H3" s="13"/>
      <c r="I3" s="13"/>
      <c r="J3" s="13"/>
    </row>
    <row r="5" spans="1:10" ht="21.75" customHeight="1" x14ac:dyDescent="0.25">
      <c r="A5" s="12" t="s">
        <v>176</v>
      </c>
      <c r="B5" s="12"/>
      <c r="C5" s="12"/>
      <c r="D5" s="12"/>
      <c r="E5" s="12"/>
      <c r="F5" s="12"/>
      <c r="G5" s="12"/>
      <c r="H5" s="12"/>
      <c r="I5" s="12"/>
      <c r="J5" s="12"/>
    </row>
    <row r="7" spans="1:10" ht="21.75" customHeight="1" x14ac:dyDescent="0.25">
      <c r="A7" s="11" t="s">
        <v>177</v>
      </c>
      <c r="B7" s="11"/>
      <c r="C7" s="11"/>
      <c r="D7" s="11"/>
      <c r="E7" s="11"/>
      <c r="F7" s="11"/>
      <c r="G7" s="11"/>
      <c r="H7" s="11"/>
      <c r="I7" s="11"/>
      <c r="J7" s="11"/>
    </row>
    <row r="8" spans="1:10" ht="21.75" customHeight="1" x14ac:dyDescent="0.25">
      <c r="A8" s="11" t="s">
        <v>178</v>
      </c>
      <c r="B8" s="11"/>
      <c r="C8" s="11"/>
      <c r="D8" s="11"/>
      <c r="E8" s="11"/>
      <c r="F8" s="11"/>
      <c r="G8" s="11"/>
      <c r="H8" s="11"/>
      <c r="I8" s="11"/>
      <c r="J8" s="11"/>
    </row>
    <row r="9" spans="1:10" ht="21.75" customHeight="1" x14ac:dyDescent="0.25">
      <c r="A9" s="11" t="s">
        <v>179</v>
      </c>
      <c r="B9" s="11"/>
      <c r="C9" s="11"/>
      <c r="D9" s="11"/>
      <c r="E9" s="11"/>
      <c r="F9" s="11"/>
      <c r="G9" s="11"/>
      <c r="H9" s="11"/>
      <c r="I9" s="11"/>
      <c r="J9" s="11"/>
    </row>
    <row r="10" spans="1:10" ht="21.75" customHeight="1" x14ac:dyDescent="0.25">
      <c r="A10" s="11" t="s">
        <v>180</v>
      </c>
      <c r="B10" s="11"/>
      <c r="C10" s="11"/>
      <c r="D10" s="11"/>
      <c r="E10" s="11"/>
      <c r="F10" s="11"/>
      <c r="G10" s="11"/>
      <c r="H10" s="11"/>
      <c r="I10" s="11"/>
      <c r="J10" s="11"/>
    </row>
    <row r="12" spans="1:10" ht="21.75" customHeight="1" x14ac:dyDescent="0.25">
      <c r="A12" s="12" t="s">
        <v>181</v>
      </c>
      <c r="B12" s="12"/>
      <c r="C12" s="12"/>
      <c r="D12" s="12"/>
      <c r="E12" s="12"/>
      <c r="F12" s="12"/>
      <c r="G12" s="12"/>
      <c r="H12" s="12"/>
      <c r="I12" s="12"/>
      <c r="J12" s="12"/>
    </row>
    <row r="14" spans="1:10" ht="21.75" customHeight="1" x14ac:dyDescent="0.25">
      <c r="A14" s="11" t="s">
        <v>182</v>
      </c>
      <c r="B14" s="11"/>
      <c r="C14" s="11"/>
      <c r="D14" s="11"/>
      <c r="E14" s="11"/>
      <c r="F14" s="11"/>
      <c r="G14" s="11"/>
      <c r="H14" s="11"/>
      <c r="I14" s="11"/>
      <c r="J14" s="11"/>
    </row>
    <row r="15" spans="1:10" ht="15" customHeight="1" x14ac:dyDescent="0.25"/>
    <row r="16" spans="1:10" ht="21.75" customHeight="1" x14ac:dyDescent="0.25">
      <c r="B16" s="54" t="s">
        <v>183</v>
      </c>
      <c r="C16" s="54"/>
      <c r="D16" s="54"/>
      <c r="E16" s="54"/>
      <c r="F16" s="54"/>
      <c r="G16" s="15"/>
    </row>
    <row r="17" spans="1:10" ht="24" customHeight="1" x14ac:dyDescent="0.25">
      <c r="B17" s="63" t="s">
        <v>184</v>
      </c>
      <c r="C17" s="63"/>
      <c r="D17" s="63"/>
      <c r="E17" s="63"/>
      <c r="F17" s="63"/>
      <c r="G17" s="32">
        <f>ROUND(AVERAGE('Raw — Survey Data'!C5:C102),2)</f>
        <v>4.05</v>
      </c>
    </row>
    <row r="18" spans="1:10" ht="24" customHeight="1" x14ac:dyDescent="0.25">
      <c r="B18" s="63" t="s">
        <v>185</v>
      </c>
      <c r="C18" s="63"/>
      <c r="D18" s="63"/>
      <c r="E18" s="63"/>
      <c r="F18" s="63"/>
      <c r="G18" s="32">
        <f>ROUND(COUNTIF('Raw — Survey Data'!C5:C102,"&gt;=4")/COUNTA('Raw — Survey Data'!C5:C102),2)</f>
        <v>0.72</v>
      </c>
    </row>
    <row r="19" spans="1:10" ht="24" customHeight="1" x14ac:dyDescent="0.25">
      <c r="B19" s="63" t="s">
        <v>186</v>
      </c>
      <c r="C19" s="63"/>
      <c r="D19" s="63"/>
      <c r="E19" s="63"/>
      <c r="F19" s="63"/>
      <c r="G19" s="32">
        <f>ROUND(AVERAGE('Raw — Survey Data'!K5:K102),2)</f>
        <v>2.79</v>
      </c>
    </row>
    <row r="20" spans="1:10" ht="24" customHeight="1" x14ac:dyDescent="0.25">
      <c r="B20" s="63" t="s">
        <v>187</v>
      </c>
      <c r="C20" s="63"/>
      <c r="D20" s="63"/>
      <c r="E20" s="63"/>
      <c r="F20" s="63"/>
      <c r="G20" s="32">
        <f>COUNTA('Raw — Survey Data'!C5:C102)</f>
        <v>98</v>
      </c>
    </row>
    <row r="21" spans="1:10" ht="24" customHeight="1" x14ac:dyDescent="0.25">
      <c r="B21" s="63"/>
      <c r="C21" s="63"/>
      <c r="D21" s="63"/>
      <c r="E21" s="63"/>
      <c r="F21" s="63"/>
      <c r="G21" s="32"/>
    </row>
    <row r="23" spans="1:10" ht="25.5" customHeight="1" x14ac:dyDescent="0.25">
      <c r="B23" s="64" t="s">
        <v>188</v>
      </c>
      <c r="C23" s="64"/>
      <c r="D23" s="64"/>
      <c r="E23" s="64"/>
      <c r="F23" s="64"/>
      <c r="G23" s="64"/>
      <c r="H23" s="64"/>
      <c r="I23" s="64"/>
      <c r="J23" s="64"/>
    </row>
    <row r="25" spans="1:10" ht="21.75" customHeight="1" x14ac:dyDescent="0.25">
      <c r="A25" s="12" t="s">
        <v>189</v>
      </c>
      <c r="B25" s="12"/>
      <c r="C25" s="12"/>
      <c r="D25" s="12"/>
      <c r="E25" s="12"/>
      <c r="F25" s="12"/>
      <c r="G25" s="12"/>
      <c r="H25" s="12"/>
      <c r="I25" s="12"/>
      <c r="J25" s="12"/>
    </row>
    <row r="27" spans="1:10" ht="21.75" customHeight="1" x14ac:dyDescent="0.25">
      <c r="A27" s="11" t="s">
        <v>190</v>
      </c>
      <c r="B27" s="11"/>
      <c r="C27" s="11"/>
      <c r="D27" s="11"/>
      <c r="E27" s="11"/>
      <c r="F27" s="11"/>
      <c r="G27" s="11"/>
      <c r="H27" s="11"/>
      <c r="I27" s="11"/>
      <c r="J27" s="11"/>
    </row>
    <row r="29" spans="1:10" ht="21.75" customHeight="1" x14ac:dyDescent="0.25">
      <c r="B29" s="54" t="s">
        <v>191</v>
      </c>
      <c r="C29" s="54"/>
      <c r="D29" s="54"/>
      <c r="E29" s="54"/>
      <c r="F29" s="54"/>
      <c r="G29" s="15" t="s">
        <v>192</v>
      </c>
      <c r="H29" s="65" t="s">
        <v>193</v>
      </c>
      <c r="I29" s="65"/>
      <c r="J29" s="65"/>
    </row>
    <row r="30" spans="1:10" ht="21.75" customHeight="1" x14ac:dyDescent="0.25">
      <c r="B30" s="66" t="s">
        <v>44</v>
      </c>
      <c r="C30" s="66"/>
      <c r="D30" s="66"/>
      <c r="E30" s="66"/>
      <c r="F30" s="66"/>
      <c r="G30" s="33">
        <f>COUNTIF('Raw — Survey Data'!B5:B102,"History (required)")</f>
        <v>12</v>
      </c>
      <c r="H30" s="67">
        <f>G30/G35</f>
        <v>0.12244897959183673</v>
      </c>
      <c r="I30" s="67"/>
      <c r="J30" s="67"/>
    </row>
    <row r="31" spans="1:10" ht="21.75" customHeight="1" x14ac:dyDescent="0.25">
      <c r="B31" s="92" t="s">
        <v>45</v>
      </c>
      <c r="C31" s="92"/>
      <c r="D31" s="92"/>
      <c r="E31" s="92"/>
      <c r="F31" s="92"/>
      <c r="G31" s="93">
        <f>COUNTIF('Raw — Survey Data'!B5:B102,"Public Health")</f>
        <v>29</v>
      </c>
      <c r="H31" s="94">
        <f>G31/G35</f>
        <v>0.29591836734693877</v>
      </c>
      <c r="I31" s="94"/>
      <c r="J31" s="94"/>
    </row>
    <row r="32" spans="1:10" ht="21.75" customHeight="1" x14ac:dyDescent="0.25">
      <c r="B32" s="63" t="s">
        <v>46</v>
      </c>
      <c r="C32" s="63"/>
      <c r="D32" s="63"/>
      <c r="E32" s="63"/>
      <c r="F32" s="63"/>
      <c r="G32" s="34">
        <f>COUNTIF('Raw — Survey Data'!B5:B102,"Pre-Health / Biology")</f>
        <v>22</v>
      </c>
      <c r="H32" s="68">
        <f>G32/G35</f>
        <v>0.22448979591836735</v>
      </c>
      <c r="I32" s="68"/>
      <c r="J32" s="68"/>
    </row>
    <row r="33" spans="1:10" ht="21.75" customHeight="1" x14ac:dyDescent="0.25">
      <c r="B33" s="63" t="s">
        <v>47</v>
      </c>
      <c r="C33" s="63"/>
      <c r="D33" s="63"/>
      <c r="E33" s="63"/>
      <c r="F33" s="63"/>
      <c r="G33" s="34">
        <f>COUNTIF('Raw — Survey Data'!B5:B102,"Sociology")</f>
        <v>18</v>
      </c>
      <c r="H33" s="68">
        <f>G33/G35</f>
        <v>0.18367346938775511</v>
      </c>
      <c r="I33" s="68"/>
      <c r="J33" s="68"/>
    </row>
    <row r="34" spans="1:10" ht="21.75" customHeight="1" x14ac:dyDescent="0.25">
      <c r="B34" s="63" t="s">
        <v>48</v>
      </c>
      <c r="C34" s="63"/>
      <c r="D34" s="63"/>
      <c r="E34" s="63"/>
      <c r="F34" s="63"/>
      <c r="G34" s="34">
        <f>COUNTIF('Raw — Survey Data'!B5:B102,"Other / Undeclared")</f>
        <v>17</v>
      </c>
      <c r="H34" s="68">
        <f>G34/G35</f>
        <v>0.17346938775510204</v>
      </c>
      <c r="I34" s="68"/>
      <c r="J34" s="68"/>
    </row>
    <row r="35" spans="1:10" ht="21.75" customHeight="1" x14ac:dyDescent="0.25">
      <c r="B35" s="69" t="s">
        <v>194</v>
      </c>
      <c r="C35" s="69"/>
      <c r="D35" s="69"/>
      <c r="E35" s="69"/>
      <c r="F35" s="69"/>
      <c r="G35" s="35">
        <f>SUM(G30:G34)</f>
        <v>98</v>
      </c>
      <c r="H35" s="70">
        <f>H30+H31+H32+H33+H34</f>
        <v>1</v>
      </c>
      <c r="I35" s="70"/>
      <c r="J35" s="70"/>
    </row>
    <row r="37" spans="1:10" ht="21.75" customHeight="1" x14ac:dyDescent="0.25">
      <c r="A37" s="12" t="s">
        <v>195</v>
      </c>
      <c r="B37" s="12"/>
      <c r="C37" s="12"/>
      <c r="D37" s="12"/>
      <c r="E37" s="12"/>
      <c r="F37" s="12"/>
      <c r="G37" s="12"/>
      <c r="H37" s="12"/>
      <c r="I37" s="12"/>
      <c r="J37" s="12"/>
    </row>
    <row r="39" spans="1:10" ht="30.75" customHeight="1" x14ac:dyDescent="0.25">
      <c r="A39" s="11" t="s">
        <v>324</v>
      </c>
      <c r="B39" s="11"/>
      <c r="C39" s="11"/>
      <c r="D39" s="11"/>
      <c r="E39" s="11"/>
      <c r="F39" s="11"/>
      <c r="G39" s="11"/>
      <c r="H39" s="11"/>
      <c r="I39" s="11"/>
      <c r="J39" s="11"/>
    </row>
    <row r="40" spans="1:10" ht="33" customHeight="1" x14ac:dyDescent="0.25">
      <c r="A40" s="11" t="s">
        <v>196</v>
      </c>
      <c r="B40" s="11"/>
      <c r="C40" s="11"/>
      <c r="D40" s="11"/>
      <c r="E40" s="11"/>
      <c r="F40" s="11"/>
      <c r="G40" s="11"/>
      <c r="H40" s="11"/>
      <c r="I40" s="11"/>
      <c r="J40" s="11"/>
    </row>
    <row r="41" spans="1:10" ht="21.75" customHeight="1" x14ac:dyDescent="0.25">
      <c r="A41" s="11" t="s">
        <v>197</v>
      </c>
      <c r="B41" s="11"/>
      <c r="C41" s="11"/>
      <c r="D41" s="11"/>
      <c r="E41" s="11"/>
      <c r="F41" s="11"/>
      <c r="G41" s="11"/>
      <c r="H41" s="11"/>
      <c r="I41" s="11"/>
      <c r="J41" s="11"/>
    </row>
    <row r="43" spans="1:10" ht="42.75" customHeight="1" x14ac:dyDescent="0.3">
      <c r="A43" s="36" t="s">
        <v>198</v>
      </c>
      <c r="B43" s="71" t="s">
        <v>199</v>
      </c>
      <c r="C43" s="71"/>
      <c r="D43" s="71"/>
      <c r="E43" s="71"/>
      <c r="F43" s="71"/>
      <c r="G43" s="71"/>
      <c r="H43" s="71"/>
      <c r="I43" s="71"/>
      <c r="J43" s="71"/>
    </row>
    <row r="44" spans="1:10" ht="60" customHeight="1" x14ac:dyDescent="0.25">
      <c r="B44" s="62" t="s">
        <v>200</v>
      </c>
      <c r="C44" s="62"/>
      <c r="D44" s="62"/>
      <c r="E44" s="62"/>
      <c r="F44" s="62"/>
      <c r="G44" s="62"/>
      <c r="H44" s="62"/>
      <c r="I44" s="62"/>
      <c r="J44" s="62"/>
    </row>
    <row r="45" spans="1:10" ht="42.75" customHeight="1" x14ac:dyDescent="0.3">
      <c r="A45" s="36" t="s">
        <v>201</v>
      </c>
      <c r="B45" s="71" t="s">
        <v>202</v>
      </c>
      <c r="C45" s="71"/>
      <c r="D45" s="71"/>
      <c r="E45" s="71"/>
      <c r="F45" s="71"/>
      <c r="G45" s="71"/>
      <c r="H45" s="71"/>
      <c r="I45" s="71"/>
      <c r="J45" s="71"/>
    </row>
    <row r="46" spans="1:10" ht="60" customHeight="1" x14ac:dyDescent="0.25">
      <c r="B46" s="62" t="s">
        <v>203</v>
      </c>
      <c r="C46" s="62"/>
      <c r="D46" s="62"/>
      <c r="E46" s="62"/>
      <c r="F46" s="62"/>
      <c r="G46" s="62"/>
      <c r="H46" s="62"/>
      <c r="I46" s="62"/>
      <c r="J46" s="62"/>
    </row>
    <row r="47" spans="1:10" ht="42.75" customHeight="1" x14ac:dyDescent="0.3">
      <c r="A47" s="36" t="s">
        <v>204</v>
      </c>
      <c r="B47" s="71" t="s">
        <v>205</v>
      </c>
      <c r="C47" s="71"/>
      <c r="D47" s="71"/>
      <c r="E47" s="71"/>
      <c r="F47" s="71"/>
      <c r="G47" s="71"/>
      <c r="H47" s="71"/>
      <c r="I47" s="71"/>
      <c r="J47" s="71"/>
    </row>
    <row r="48" spans="1:10" ht="60" customHeight="1" x14ac:dyDescent="0.25">
      <c r="B48" s="62" t="s">
        <v>206</v>
      </c>
      <c r="C48" s="62"/>
      <c r="D48" s="62"/>
      <c r="E48" s="62"/>
      <c r="F48" s="62"/>
      <c r="G48" s="62"/>
      <c r="H48" s="62"/>
      <c r="I48" s="62"/>
      <c r="J48" s="62"/>
    </row>
    <row r="49" spans="1:10" ht="42.75" customHeight="1" x14ac:dyDescent="0.3">
      <c r="A49" s="36" t="s">
        <v>207</v>
      </c>
      <c r="B49" s="71" t="s">
        <v>208</v>
      </c>
      <c r="C49" s="71"/>
      <c r="D49" s="71"/>
      <c r="E49" s="71"/>
      <c r="F49" s="71"/>
      <c r="G49" s="71"/>
      <c r="H49" s="71"/>
      <c r="I49" s="71"/>
      <c r="J49" s="71"/>
    </row>
    <row r="50" spans="1:10" ht="60" customHeight="1" x14ac:dyDescent="0.25">
      <c r="B50" s="62" t="s">
        <v>209</v>
      </c>
      <c r="C50" s="62"/>
      <c r="D50" s="62"/>
      <c r="E50" s="62"/>
      <c r="F50" s="62"/>
      <c r="G50" s="62"/>
      <c r="H50" s="62"/>
      <c r="I50" s="62"/>
      <c r="J50" s="62"/>
    </row>
  </sheetData>
  <mergeCells count="44">
    <mergeCell ref="B49:J49"/>
    <mergeCell ref="B50:J50"/>
    <mergeCell ref="B44:J44"/>
    <mergeCell ref="B45:J45"/>
    <mergeCell ref="B46:J46"/>
    <mergeCell ref="B47:J47"/>
    <mergeCell ref="B48:J48"/>
    <mergeCell ref="A37:J37"/>
    <mergeCell ref="A39:J39"/>
    <mergeCell ref="A40:J40"/>
    <mergeCell ref="A41:J41"/>
    <mergeCell ref="B43:J43"/>
    <mergeCell ref="B33:F33"/>
    <mergeCell ref="H33:J33"/>
    <mergeCell ref="B34:F34"/>
    <mergeCell ref="H34:J34"/>
    <mergeCell ref="B35:F35"/>
    <mergeCell ref="H35:J35"/>
    <mergeCell ref="B30:F30"/>
    <mergeCell ref="H30:J30"/>
    <mergeCell ref="B31:F31"/>
    <mergeCell ref="H31:J31"/>
    <mergeCell ref="B32:F32"/>
    <mergeCell ref="H32:J32"/>
    <mergeCell ref="B23:J23"/>
    <mergeCell ref="A25:J25"/>
    <mergeCell ref="A27:J27"/>
    <mergeCell ref="B29:F29"/>
    <mergeCell ref="H29:J29"/>
    <mergeCell ref="B17:F17"/>
    <mergeCell ref="B18:F18"/>
    <mergeCell ref="B19:F19"/>
    <mergeCell ref="B20:F20"/>
    <mergeCell ref="B21:F21"/>
    <mergeCell ref="A9:J9"/>
    <mergeCell ref="A10:J10"/>
    <mergeCell ref="A12:J12"/>
    <mergeCell ref="A14:J14"/>
    <mergeCell ref="B16:F16"/>
    <mergeCell ref="A1:J1"/>
    <mergeCell ref="B3:J3"/>
    <mergeCell ref="A5:J5"/>
    <mergeCell ref="A7:J7"/>
    <mergeCell ref="A8:J8"/>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7"/>
  <sheetViews>
    <sheetView showGridLines="0" zoomScaleNormal="100" workbookViewId="0">
      <selection activeCell="K27" sqref="K27"/>
    </sheetView>
  </sheetViews>
  <sheetFormatPr defaultColWidth="8.7109375" defaultRowHeight="15" x14ac:dyDescent="0.25"/>
  <cols>
    <col min="1" max="1" width="6" customWidth="1"/>
    <col min="2" max="2" width="32" customWidth="1"/>
    <col min="3" max="3" width="14" customWidth="1"/>
    <col min="4" max="4" width="16.42578125" customWidth="1"/>
    <col min="5" max="6" width="14" customWidth="1"/>
    <col min="7" max="7" width="24" customWidth="1"/>
    <col min="8" max="8" width="14" customWidth="1"/>
  </cols>
  <sheetData>
    <row r="1" spans="1:8" ht="36" customHeight="1" x14ac:dyDescent="0.25">
      <c r="A1" s="14" t="s">
        <v>210</v>
      </c>
      <c r="B1" s="14"/>
      <c r="C1" s="14"/>
      <c r="D1" s="14"/>
      <c r="E1" s="14"/>
      <c r="F1" s="14"/>
      <c r="G1" s="14"/>
      <c r="H1" s="14"/>
    </row>
    <row r="3" spans="1:8" ht="55.5" customHeight="1" x14ac:dyDescent="0.25">
      <c r="A3" s="27" t="s">
        <v>19</v>
      </c>
      <c r="B3" s="13" t="s">
        <v>211</v>
      </c>
      <c r="C3" s="13"/>
      <c r="D3" s="13"/>
      <c r="E3" s="13"/>
      <c r="F3" s="13"/>
      <c r="G3" s="13"/>
      <c r="H3" s="13"/>
    </row>
    <row r="5" spans="1:8" ht="21.75" customHeight="1" x14ac:dyDescent="0.25">
      <c r="A5" s="12" t="s">
        <v>212</v>
      </c>
      <c r="B5" s="12"/>
      <c r="C5" s="12"/>
      <c r="D5" s="12"/>
      <c r="E5" s="12"/>
      <c r="F5" s="12"/>
      <c r="G5" s="12"/>
      <c r="H5" s="12"/>
    </row>
    <row r="7" spans="1:8" ht="21.75" customHeight="1" x14ac:dyDescent="0.25">
      <c r="A7" s="11" t="s">
        <v>213</v>
      </c>
      <c r="B7" s="11"/>
      <c r="C7" s="11"/>
      <c r="D7" s="11"/>
      <c r="E7" s="11"/>
      <c r="F7" s="11"/>
      <c r="G7" s="11"/>
      <c r="H7" s="11"/>
    </row>
    <row r="8" spans="1:8" ht="21.75" customHeight="1" x14ac:dyDescent="0.25">
      <c r="A8" s="11" t="s">
        <v>214</v>
      </c>
      <c r="B8" s="11"/>
      <c r="C8" s="11"/>
      <c r="D8" s="11"/>
      <c r="E8" s="11"/>
      <c r="F8" s="11"/>
      <c r="G8" s="11"/>
      <c r="H8" s="11"/>
    </row>
    <row r="11" spans="1:8" ht="21.75" customHeight="1" x14ac:dyDescent="0.25">
      <c r="A11" s="12" t="s">
        <v>215</v>
      </c>
      <c r="B11" s="12"/>
      <c r="C11" s="12"/>
      <c r="D11" s="12"/>
      <c r="E11" s="12"/>
      <c r="F11" s="12"/>
      <c r="G11" s="12"/>
      <c r="H11" s="12"/>
    </row>
    <row r="13" spans="1:8" ht="21.75" customHeight="1" x14ac:dyDescent="0.25">
      <c r="A13" s="11" t="s">
        <v>216</v>
      </c>
      <c r="B13" s="11"/>
      <c r="C13" s="11"/>
      <c r="D13" s="11"/>
      <c r="E13" s="11"/>
      <c r="F13" s="11"/>
      <c r="G13" s="11"/>
      <c r="H13" s="11"/>
    </row>
    <row r="14" spans="1:8" ht="21.75" customHeight="1" x14ac:dyDescent="0.25">
      <c r="A14" s="11" t="s">
        <v>217</v>
      </c>
      <c r="B14" s="11"/>
      <c r="C14" s="11"/>
      <c r="D14" s="11"/>
      <c r="E14" s="11"/>
      <c r="F14" s="11"/>
      <c r="G14" s="11"/>
      <c r="H14" s="11"/>
    </row>
    <row r="15" spans="1:8" ht="21.75" customHeight="1" x14ac:dyDescent="0.25">
      <c r="A15" s="11" t="s">
        <v>218</v>
      </c>
      <c r="B15" s="11"/>
      <c r="C15" s="11"/>
      <c r="D15" s="11"/>
      <c r="E15" s="11"/>
      <c r="F15" s="11"/>
      <c r="G15" s="11"/>
      <c r="H15" s="11"/>
    </row>
    <row r="17" spans="2:7" ht="21.75" customHeight="1" x14ac:dyDescent="0.25">
      <c r="B17" s="72" t="s">
        <v>219</v>
      </c>
      <c r="C17" s="72"/>
      <c r="D17" s="72"/>
      <c r="E17" s="72"/>
      <c r="F17" s="72"/>
      <c r="G17" s="72"/>
    </row>
    <row r="18" spans="2:7" ht="21.75" customHeight="1" x14ac:dyDescent="0.25">
      <c r="B18" s="73" t="s">
        <v>220</v>
      </c>
      <c r="C18" s="73"/>
      <c r="D18" s="73"/>
      <c r="E18" s="38" t="s">
        <v>221</v>
      </c>
      <c r="F18" s="74" t="s">
        <v>193</v>
      </c>
      <c r="G18" s="74"/>
    </row>
    <row r="19" spans="2:7" ht="21.75" customHeight="1" x14ac:dyDescent="0.25">
      <c r="B19" s="95" t="s">
        <v>222</v>
      </c>
      <c r="C19" s="95"/>
      <c r="D19" s="95"/>
      <c r="E19" s="96">
        <v>45</v>
      </c>
      <c r="F19" s="97">
        <v>0.45900000000000002</v>
      </c>
      <c r="G19" s="97"/>
    </row>
    <row r="20" spans="2:7" ht="21.75" customHeight="1" x14ac:dyDescent="0.25">
      <c r="B20" s="75" t="s">
        <v>223</v>
      </c>
      <c r="C20" s="75"/>
      <c r="D20" s="75"/>
      <c r="E20" s="39">
        <v>41</v>
      </c>
      <c r="F20" s="68">
        <v>0.41799999999999998</v>
      </c>
      <c r="G20" s="68"/>
    </row>
    <row r="21" spans="2:7" ht="21.75" customHeight="1" x14ac:dyDescent="0.25">
      <c r="B21" s="75" t="s">
        <v>224</v>
      </c>
      <c r="C21" s="75"/>
      <c r="D21" s="75"/>
      <c r="E21" s="39">
        <v>35</v>
      </c>
      <c r="F21" s="68">
        <v>0.35699999999999998</v>
      </c>
      <c r="G21" s="68"/>
    </row>
    <row r="22" spans="2:7" ht="21.75" customHeight="1" x14ac:dyDescent="0.25">
      <c r="B22" s="75" t="s">
        <v>225</v>
      </c>
      <c r="C22" s="75"/>
      <c r="D22" s="75"/>
      <c r="E22" s="39">
        <v>20</v>
      </c>
      <c r="F22" s="68">
        <v>0.20399999999999999</v>
      </c>
      <c r="G22" s="68"/>
    </row>
    <row r="23" spans="2:7" ht="21.75" customHeight="1" x14ac:dyDescent="0.25">
      <c r="B23" s="75" t="s">
        <v>226</v>
      </c>
      <c r="C23" s="75"/>
      <c r="D23" s="75"/>
      <c r="E23" s="39">
        <v>13</v>
      </c>
      <c r="F23" s="68">
        <v>0.13300000000000001</v>
      </c>
      <c r="G23" s="68"/>
    </row>
    <row r="24" spans="2:7" ht="21.75" customHeight="1" x14ac:dyDescent="0.25">
      <c r="B24" s="75" t="s">
        <v>90</v>
      </c>
      <c r="C24" s="75"/>
      <c r="D24" s="75"/>
      <c r="E24" s="39">
        <v>5</v>
      </c>
      <c r="F24" s="68">
        <v>5.0999999999999997E-2</v>
      </c>
      <c r="G24" s="68"/>
    </row>
    <row r="25" spans="2:7" ht="30" customHeight="1" x14ac:dyDescent="0.25">
      <c r="B25" s="76" t="s">
        <v>227</v>
      </c>
      <c r="C25" s="76"/>
      <c r="D25" s="76"/>
      <c r="E25" s="76"/>
      <c r="F25" s="76"/>
      <c r="G25" s="76"/>
    </row>
    <row r="27" spans="2:7" ht="21.75" customHeight="1" x14ac:dyDescent="0.25">
      <c r="B27" s="72" t="s">
        <v>228</v>
      </c>
      <c r="C27" s="72"/>
      <c r="D27" s="72"/>
      <c r="E27" s="72"/>
      <c r="F27" s="72"/>
      <c r="G27" s="72"/>
    </row>
    <row r="28" spans="2:7" ht="21.75" customHeight="1" x14ac:dyDescent="0.25">
      <c r="B28" s="37" t="s">
        <v>142</v>
      </c>
      <c r="C28" s="38" t="s">
        <v>221</v>
      </c>
      <c r="D28" s="37" t="s">
        <v>229</v>
      </c>
      <c r="E28" s="73" t="s">
        <v>230</v>
      </c>
      <c r="F28" s="73"/>
      <c r="G28" s="73"/>
    </row>
    <row r="29" spans="2:7" ht="30" customHeight="1" x14ac:dyDescent="0.25">
      <c r="B29" s="18" t="s">
        <v>45</v>
      </c>
      <c r="C29" s="34">
        <v>29</v>
      </c>
      <c r="D29" s="40" t="s">
        <v>231</v>
      </c>
      <c r="E29" s="75" t="s">
        <v>232</v>
      </c>
      <c r="F29" s="75"/>
      <c r="G29" s="75"/>
    </row>
    <row r="30" spans="2:7" ht="30" customHeight="1" x14ac:dyDescent="0.25">
      <c r="B30" s="18" t="s">
        <v>46</v>
      </c>
      <c r="C30" s="34">
        <v>22</v>
      </c>
      <c r="D30" s="40" t="s">
        <v>231</v>
      </c>
      <c r="E30" s="75" t="s">
        <v>233</v>
      </c>
      <c r="F30" s="75"/>
      <c r="G30" s="75"/>
    </row>
    <row r="31" spans="2:7" ht="30" customHeight="1" x14ac:dyDescent="0.25">
      <c r="B31" s="18" t="s">
        <v>47</v>
      </c>
      <c r="C31" s="34">
        <v>18</v>
      </c>
      <c r="D31" s="40" t="s">
        <v>234</v>
      </c>
      <c r="E31" s="75" t="s">
        <v>235</v>
      </c>
      <c r="F31" s="75"/>
      <c r="G31" s="75"/>
    </row>
    <row r="32" spans="2:7" ht="30" customHeight="1" x14ac:dyDescent="0.25">
      <c r="B32" s="18" t="s">
        <v>48</v>
      </c>
      <c r="C32" s="34">
        <v>17</v>
      </c>
      <c r="D32" s="40" t="s">
        <v>234</v>
      </c>
      <c r="E32" s="75" t="s">
        <v>236</v>
      </c>
      <c r="F32" s="75"/>
      <c r="G32" s="75"/>
    </row>
    <row r="33" spans="1:8" ht="28.35" customHeight="1" x14ac:dyDescent="0.25">
      <c r="B33" s="18" t="s">
        <v>44</v>
      </c>
      <c r="C33" s="34">
        <v>12</v>
      </c>
      <c r="D33" s="40" t="s">
        <v>237</v>
      </c>
      <c r="E33" s="75" t="s">
        <v>238</v>
      </c>
      <c r="F33" s="75"/>
      <c r="G33" s="75"/>
    </row>
    <row r="34" spans="1:8" ht="21.75" customHeight="1" x14ac:dyDescent="0.25">
      <c r="B34" s="72" t="s">
        <v>239</v>
      </c>
      <c r="C34" s="72"/>
      <c r="D34" s="72"/>
      <c r="E34" s="72"/>
      <c r="F34" s="72"/>
      <c r="G34" s="72"/>
    </row>
    <row r="35" spans="1:8" ht="60" customHeight="1" x14ac:dyDescent="0.25">
      <c r="B35" s="77" t="s">
        <v>325</v>
      </c>
      <c r="C35" s="77"/>
      <c r="D35" s="77"/>
      <c r="E35" s="77"/>
      <c r="F35" s="77"/>
      <c r="G35" s="77"/>
    </row>
    <row r="38" spans="1:8" ht="21.75" customHeight="1" x14ac:dyDescent="0.25">
      <c r="A38" s="12" t="s">
        <v>240</v>
      </c>
      <c r="B38" s="12"/>
      <c r="C38" s="12"/>
      <c r="D38" s="12"/>
      <c r="E38" s="12"/>
      <c r="F38" s="12"/>
      <c r="G38" s="12"/>
      <c r="H38" s="12"/>
    </row>
    <row r="40" spans="1:8" ht="21.75" customHeight="1" x14ac:dyDescent="0.25">
      <c r="A40" s="11" t="s">
        <v>327</v>
      </c>
      <c r="B40" s="11"/>
      <c r="C40" s="11"/>
      <c r="D40" s="11"/>
      <c r="E40" s="11"/>
      <c r="F40" s="11"/>
      <c r="G40" s="11"/>
      <c r="H40" s="11"/>
    </row>
    <row r="42" spans="1:8" ht="21.75" customHeight="1" x14ac:dyDescent="0.25">
      <c r="A42" s="38" t="s">
        <v>127</v>
      </c>
      <c r="B42" s="37" t="s">
        <v>241</v>
      </c>
      <c r="C42" s="38" t="s">
        <v>242</v>
      </c>
      <c r="D42" s="38" t="s">
        <v>243</v>
      </c>
      <c r="E42" s="38" t="s">
        <v>244</v>
      </c>
      <c r="F42" s="38" t="s">
        <v>245</v>
      </c>
      <c r="G42" s="37" t="s">
        <v>246</v>
      </c>
    </row>
    <row r="43" spans="1:8" ht="27.75" customHeight="1" x14ac:dyDescent="0.25">
      <c r="A43" s="100">
        <v>1</v>
      </c>
      <c r="B43" s="101" t="s">
        <v>247</v>
      </c>
      <c r="C43" s="100" t="s">
        <v>248</v>
      </c>
      <c r="D43" s="100" t="s">
        <v>249</v>
      </c>
      <c r="E43" s="100" t="s">
        <v>248</v>
      </c>
      <c r="F43" s="100" t="s">
        <v>250</v>
      </c>
      <c r="G43" s="103" t="s">
        <v>251</v>
      </c>
    </row>
    <row r="44" spans="1:8" ht="27.75" customHeight="1" x14ac:dyDescent="0.25">
      <c r="A44" s="100">
        <v>2</v>
      </c>
      <c r="B44" s="101" t="s">
        <v>252</v>
      </c>
      <c r="C44" s="100"/>
      <c r="D44" s="102"/>
      <c r="E44" s="100"/>
      <c r="F44" s="100"/>
      <c r="G44" s="103"/>
    </row>
    <row r="45" spans="1:8" ht="27.75" customHeight="1" x14ac:dyDescent="0.25">
      <c r="A45" s="100">
        <v>3</v>
      </c>
      <c r="B45" s="101" t="s">
        <v>253</v>
      </c>
      <c r="C45" s="100"/>
      <c r="D45" s="102"/>
      <c r="E45" s="100"/>
      <c r="F45" s="100"/>
      <c r="G45" s="103"/>
    </row>
    <row r="46" spans="1:8" ht="55.5" customHeight="1" x14ac:dyDescent="0.25">
      <c r="A46" s="98">
        <v>4</v>
      </c>
      <c r="B46" s="99" t="s">
        <v>326</v>
      </c>
      <c r="C46" s="98"/>
      <c r="D46" s="98"/>
      <c r="E46" s="98"/>
      <c r="F46" s="98"/>
      <c r="G46" s="41"/>
    </row>
    <row r="47" spans="1:8" ht="62.25" customHeight="1" x14ac:dyDescent="0.25">
      <c r="A47" s="98">
        <v>5</v>
      </c>
      <c r="B47" s="99" t="s">
        <v>254</v>
      </c>
      <c r="C47" s="98"/>
      <c r="D47" s="98"/>
      <c r="E47" s="98"/>
      <c r="F47" s="98"/>
      <c r="G47" s="41"/>
    </row>
    <row r="48" spans="1:8" ht="55.5" customHeight="1" x14ac:dyDescent="0.25">
      <c r="A48" s="98">
        <v>6</v>
      </c>
      <c r="B48" s="99" t="s">
        <v>255</v>
      </c>
      <c r="C48" s="98"/>
      <c r="D48" s="98"/>
      <c r="E48" s="98"/>
      <c r="F48" s="98"/>
      <c r="G48" s="41"/>
    </row>
    <row r="49" spans="1:8" ht="60" customHeight="1" x14ac:dyDescent="0.25">
      <c r="A49" s="98">
        <v>7</v>
      </c>
      <c r="B49" s="99" t="s">
        <v>256</v>
      </c>
      <c r="C49" s="98"/>
      <c r="D49" s="98"/>
      <c r="E49" s="98"/>
      <c r="F49" s="98"/>
      <c r="G49" s="41"/>
    </row>
    <row r="52" spans="1:8" ht="21.75" customHeight="1" x14ac:dyDescent="0.25">
      <c r="A52" s="12" t="s">
        <v>257</v>
      </c>
      <c r="B52" s="12"/>
      <c r="C52" s="12"/>
      <c r="D52" s="12"/>
      <c r="E52" s="12"/>
      <c r="F52" s="12"/>
      <c r="G52" s="12"/>
      <c r="H52" s="12"/>
    </row>
    <row r="54" spans="1:8" ht="21.75" customHeight="1" x14ac:dyDescent="0.25">
      <c r="A54" s="11" t="s">
        <v>258</v>
      </c>
      <c r="B54" s="11"/>
      <c r="C54" s="11"/>
      <c r="D54" s="11"/>
      <c r="E54" s="11"/>
      <c r="F54" s="11"/>
      <c r="G54" s="11"/>
      <c r="H54" s="11"/>
    </row>
    <row r="57" spans="1:8" ht="69.75" customHeight="1" x14ac:dyDescent="0.25">
      <c r="B57" s="78" t="s">
        <v>259</v>
      </c>
      <c r="C57" s="78"/>
      <c r="D57" s="78"/>
      <c r="E57" s="78"/>
      <c r="F57" s="78"/>
      <c r="G57" s="78"/>
    </row>
  </sheetData>
  <mergeCells count="39">
    <mergeCell ref="A54:H54"/>
    <mergeCell ref="B57:G57"/>
    <mergeCell ref="B34:G34"/>
    <mergeCell ref="B35:G35"/>
    <mergeCell ref="A38:H38"/>
    <mergeCell ref="A40:H40"/>
    <mergeCell ref="A52:H52"/>
    <mergeCell ref="E29:G29"/>
    <mergeCell ref="E30:G30"/>
    <mergeCell ref="E31:G31"/>
    <mergeCell ref="E32:G32"/>
    <mergeCell ref="E33:G33"/>
    <mergeCell ref="B24:D24"/>
    <mergeCell ref="F24:G24"/>
    <mergeCell ref="B25:G25"/>
    <mergeCell ref="B27:G27"/>
    <mergeCell ref="E28:G28"/>
    <mergeCell ref="B21:D21"/>
    <mergeCell ref="F21:G21"/>
    <mergeCell ref="B22:D22"/>
    <mergeCell ref="F22:G22"/>
    <mergeCell ref="B23:D23"/>
    <mergeCell ref="F23:G23"/>
    <mergeCell ref="B18:D18"/>
    <mergeCell ref="F18:G18"/>
    <mergeCell ref="B19:D19"/>
    <mergeCell ref="F19:G19"/>
    <mergeCell ref="B20:D20"/>
    <mergeCell ref="F20:G20"/>
    <mergeCell ref="A11:H11"/>
    <mergeCell ref="A13:H13"/>
    <mergeCell ref="A14:H14"/>
    <mergeCell ref="A15:H15"/>
    <mergeCell ref="B17:G17"/>
    <mergeCell ref="A1:H1"/>
    <mergeCell ref="B3:H3"/>
    <mergeCell ref="A5:H5"/>
    <mergeCell ref="A7:H7"/>
    <mergeCell ref="A8:H8"/>
  </mergeCell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6"/>
  <sheetViews>
    <sheetView showGridLines="0" zoomScaleNormal="100" workbookViewId="0">
      <selection activeCell="I19" sqref="I19"/>
    </sheetView>
  </sheetViews>
  <sheetFormatPr defaultColWidth="8.7109375" defaultRowHeight="15" x14ac:dyDescent="0.25"/>
  <cols>
    <col min="1" max="1" width="6" customWidth="1"/>
    <col min="2" max="6" width="28" customWidth="1"/>
    <col min="7" max="8" width="10" customWidth="1"/>
  </cols>
  <sheetData>
    <row r="1" spans="1:8" ht="36" customHeight="1" x14ac:dyDescent="0.25">
      <c r="A1" s="14" t="s">
        <v>260</v>
      </c>
      <c r="B1" s="14"/>
      <c r="C1" s="14"/>
      <c r="D1" s="14"/>
      <c r="E1" s="14"/>
      <c r="F1" s="14"/>
      <c r="G1" s="14"/>
      <c r="H1" s="14"/>
    </row>
    <row r="3" spans="1:8" ht="55.5" customHeight="1" x14ac:dyDescent="0.25">
      <c r="A3" s="27" t="s">
        <v>22</v>
      </c>
      <c r="B3" s="13" t="s">
        <v>261</v>
      </c>
      <c r="C3" s="13"/>
      <c r="D3" s="13"/>
      <c r="E3" s="13"/>
      <c r="F3" s="13"/>
      <c r="G3" s="13"/>
      <c r="H3" s="13"/>
    </row>
    <row r="5" spans="1:8" ht="21.75" customHeight="1" x14ac:dyDescent="0.25">
      <c r="A5" s="12" t="s">
        <v>262</v>
      </c>
      <c r="B5" s="12"/>
      <c r="C5" s="12"/>
      <c r="D5" s="12"/>
      <c r="E5" s="12"/>
      <c r="F5" s="12"/>
      <c r="G5" s="12"/>
      <c r="H5" s="12"/>
    </row>
    <row r="7" spans="1:8" ht="21.75" customHeight="1" x14ac:dyDescent="0.25">
      <c r="A7" s="11" t="s">
        <v>263</v>
      </c>
      <c r="B7" s="11"/>
      <c r="C7" s="11"/>
      <c r="D7" s="11"/>
      <c r="E7" s="11"/>
      <c r="F7" s="11"/>
      <c r="G7" s="11"/>
      <c r="H7" s="11"/>
    </row>
    <row r="8" spans="1:8" ht="21.75" customHeight="1" x14ac:dyDescent="0.25">
      <c r="A8" s="11" t="s">
        <v>264</v>
      </c>
      <c r="B8" s="11"/>
      <c r="C8" s="11"/>
      <c r="D8" s="11"/>
      <c r="E8" s="11"/>
      <c r="F8" s="11"/>
      <c r="G8" s="11"/>
      <c r="H8" s="11"/>
    </row>
    <row r="9" spans="1:8" ht="21.75" customHeight="1" x14ac:dyDescent="0.25">
      <c r="A9" s="11" t="s">
        <v>265</v>
      </c>
      <c r="B9" s="11"/>
      <c r="C9" s="11"/>
      <c r="D9" s="11"/>
      <c r="E9" s="11"/>
      <c r="F9" s="11"/>
      <c r="G9" s="11"/>
      <c r="H9" s="11"/>
    </row>
    <row r="12" spans="1:8" ht="21.75" customHeight="1" x14ac:dyDescent="0.25">
      <c r="A12" s="12" t="s">
        <v>266</v>
      </c>
      <c r="B12" s="12"/>
      <c r="C12" s="12"/>
      <c r="D12" s="12"/>
      <c r="E12" s="12"/>
      <c r="F12" s="12"/>
      <c r="G12" s="12"/>
      <c r="H12" s="12"/>
    </row>
    <row r="14" spans="1:8" ht="21.75" customHeight="1" x14ac:dyDescent="0.25">
      <c r="A14" s="11" t="s">
        <v>328</v>
      </c>
      <c r="B14" s="11"/>
      <c r="C14" s="11"/>
      <c r="D14" s="11"/>
      <c r="E14" s="11"/>
      <c r="F14" s="11"/>
      <c r="G14" s="11"/>
      <c r="H14" s="11"/>
    </row>
    <row r="17" spans="1:8" ht="21.75" customHeight="1" x14ac:dyDescent="0.25">
      <c r="B17" s="42" t="s">
        <v>267</v>
      </c>
      <c r="C17" s="42" t="s">
        <v>268</v>
      </c>
      <c r="D17" s="42" t="s">
        <v>269</v>
      </c>
      <c r="E17" s="42" t="s">
        <v>270</v>
      </c>
      <c r="F17" s="42" t="s">
        <v>271</v>
      </c>
    </row>
    <row r="18" spans="1:8" ht="150" customHeight="1" x14ac:dyDescent="0.25">
      <c r="B18" s="43" t="s">
        <v>272</v>
      </c>
      <c r="C18" s="43" t="s">
        <v>273</v>
      </c>
      <c r="D18" s="43" t="s">
        <v>274</v>
      </c>
      <c r="E18" s="43" t="s">
        <v>275</v>
      </c>
      <c r="F18" s="43" t="s">
        <v>276</v>
      </c>
    </row>
    <row r="19" spans="1:8" ht="30" customHeight="1" x14ac:dyDescent="0.25">
      <c r="B19" s="44" t="s">
        <v>277</v>
      </c>
      <c r="C19" s="44" t="s">
        <v>278</v>
      </c>
      <c r="D19" s="44" t="s">
        <v>279</v>
      </c>
      <c r="E19" s="44" t="s">
        <v>280</v>
      </c>
      <c r="F19" s="44" t="s">
        <v>281</v>
      </c>
    </row>
    <row r="20" spans="1:8" ht="18" customHeight="1" x14ac:dyDescent="0.25">
      <c r="B20" s="45" t="s">
        <v>282</v>
      </c>
      <c r="C20" s="45" t="s">
        <v>282</v>
      </c>
      <c r="D20" s="45" t="s">
        <v>282</v>
      </c>
      <c r="E20" s="45" t="s">
        <v>282</v>
      </c>
      <c r="F20" s="45" t="s">
        <v>282</v>
      </c>
    </row>
    <row r="21" spans="1:8" ht="49.5" customHeight="1" x14ac:dyDescent="0.25">
      <c r="B21" s="46"/>
      <c r="C21" s="46"/>
      <c r="D21" s="46"/>
      <c r="E21" s="46"/>
      <c r="F21" s="46"/>
    </row>
    <row r="23" spans="1:8" ht="21.75" customHeight="1" x14ac:dyDescent="0.25">
      <c r="A23" s="12" t="s">
        <v>283</v>
      </c>
      <c r="B23" s="12"/>
      <c r="C23" s="12"/>
      <c r="D23" s="12"/>
      <c r="E23" s="12"/>
      <c r="F23" s="12"/>
      <c r="G23" s="12"/>
      <c r="H23" s="12"/>
    </row>
    <row r="25" spans="1:8" ht="15" customHeight="1" x14ac:dyDescent="0.25">
      <c r="B25" s="79" t="s">
        <v>284</v>
      </c>
      <c r="C25" s="79"/>
      <c r="D25" s="79"/>
      <c r="E25" s="79"/>
      <c r="F25" s="79"/>
    </row>
    <row r="26" spans="1:8" ht="129.75" customHeight="1" x14ac:dyDescent="0.25">
      <c r="B26" s="80"/>
      <c r="C26" s="80"/>
      <c r="D26" s="80"/>
      <c r="E26" s="80"/>
      <c r="F26" s="80"/>
    </row>
  </sheetData>
  <mergeCells count="11">
    <mergeCell ref="B26:F26"/>
    <mergeCell ref="A9:H9"/>
    <mergeCell ref="A12:H12"/>
    <mergeCell ref="A14:H14"/>
    <mergeCell ref="A23:H23"/>
    <mergeCell ref="B25:F25"/>
    <mergeCell ref="A1:H1"/>
    <mergeCell ref="B3:H3"/>
    <mergeCell ref="A5:H5"/>
    <mergeCell ref="A7:H7"/>
    <mergeCell ref="A8:H8"/>
  </mergeCells>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49"/>
  <sheetViews>
    <sheetView showGridLines="0" zoomScaleNormal="100" workbookViewId="0">
      <selection activeCell="P143" sqref="P143"/>
    </sheetView>
  </sheetViews>
  <sheetFormatPr defaultColWidth="8.7109375" defaultRowHeight="15" x14ac:dyDescent="0.25"/>
  <cols>
    <col min="1" max="1" width="6" customWidth="1"/>
    <col min="2" max="10" width="14" customWidth="1"/>
  </cols>
  <sheetData>
    <row r="1" spans="1:10" ht="36" customHeight="1" x14ac:dyDescent="0.25">
      <c r="A1" s="14" t="s">
        <v>285</v>
      </c>
      <c r="B1" s="14"/>
      <c r="C1" s="14"/>
      <c r="D1" s="14"/>
      <c r="E1" s="14"/>
      <c r="F1" s="14"/>
      <c r="G1" s="14"/>
      <c r="H1" s="14"/>
      <c r="I1" s="14"/>
      <c r="J1" s="14"/>
    </row>
    <row r="3" spans="1:10" ht="55.5" customHeight="1" x14ac:dyDescent="0.25">
      <c r="A3" s="27" t="s">
        <v>25</v>
      </c>
      <c r="B3" s="13" t="s">
        <v>286</v>
      </c>
      <c r="C3" s="13"/>
      <c r="D3" s="13"/>
      <c r="E3" s="13"/>
      <c r="F3" s="13"/>
      <c r="G3" s="13"/>
      <c r="H3" s="13"/>
      <c r="I3" s="13"/>
      <c r="J3" s="13"/>
    </row>
    <row r="5" spans="1:10" ht="21.75" customHeight="1" x14ac:dyDescent="0.25">
      <c r="A5" s="12" t="s">
        <v>287</v>
      </c>
      <c r="B5" s="12"/>
      <c r="C5" s="12"/>
      <c r="D5" s="12"/>
      <c r="E5" s="12"/>
      <c r="F5" s="12"/>
      <c r="G5" s="12"/>
      <c r="H5" s="12"/>
      <c r="I5" s="12"/>
      <c r="J5" s="12"/>
    </row>
    <row r="7" spans="1:10" ht="21.75" customHeight="1" x14ac:dyDescent="0.25">
      <c r="A7" s="11" t="s">
        <v>288</v>
      </c>
      <c r="B7" s="11"/>
      <c r="C7" s="11"/>
      <c r="D7" s="11"/>
      <c r="E7" s="11"/>
      <c r="F7" s="11"/>
      <c r="G7" s="11"/>
      <c r="H7" s="11"/>
      <c r="I7" s="11"/>
      <c r="J7" s="11"/>
    </row>
    <row r="8" spans="1:10" ht="21.75" customHeight="1" x14ac:dyDescent="0.25">
      <c r="A8" s="11" t="s">
        <v>289</v>
      </c>
      <c r="B8" s="11"/>
      <c r="C8" s="11"/>
      <c r="D8" s="11"/>
      <c r="E8" s="11"/>
      <c r="F8" s="11"/>
      <c r="G8" s="11"/>
      <c r="H8" s="11"/>
      <c r="I8" s="11"/>
      <c r="J8" s="11"/>
    </row>
    <row r="9" spans="1:10" ht="21.75" customHeight="1" x14ac:dyDescent="0.25">
      <c r="A9" s="11" t="s">
        <v>290</v>
      </c>
      <c r="B9" s="11"/>
      <c r="C9" s="11"/>
      <c r="D9" s="11"/>
      <c r="E9" s="11"/>
      <c r="F9" s="11"/>
      <c r="G9" s="11"/>
      <c r="H9" s="11"/>
      <c r="I9" s="11"/>
      <c r="J9" s="11"/>
    </row>
    <row r="10" spans="1:10" ht="21.75" customHeight="1" x14ac:dyDescent="0.25">
      <c r="A10" s="11" t="s">
        <v>291</v>
      </c>
      <c r="B10" s="11"/>
      <c r="C10" s="11"/>
      <c r="D10" s="11"/>
      <c r="E10" s="11"/>
      <c r="F10" s="11"/>
      <c r="G10" s="11"/>
      <c r="H10" s="11"/>
      <c r="I10" s="11"/>
      <c r="J10" s="11"/>
    </row>
    <row r="13" spans="1:10" x14ac:dyDescent="0.25">
      <c r="A13" s="88" t="s">
        <v>322</v>
      </c>
      <c r="B13" s="6"/>
      <c r="C13" s="6"/>
      <c r="D13" s="6"/>
      <c r="E13" s="6"/>
      <c r="F13" s="6"/>
      <c r="G13" s="6"/>
      <c r="H13" s="6"/>
      <c r="I13" s="6"/>
      <c r="J13" s="6"/>
    </row>
    <row r="14" spans="1:10" ht="21.75" customHeight="1" x14ac:dyDescent="0.25">
      <c r="A14" s="50" t="s">
        <v>292</v>
      </c>
      <c r="B14" s="50"/>
      <c r="C14" s="50"/>
      <c r="D14" s="50"/>
      <c r="E14" s="50"/>
      <c r="F14" s="50"/>
      <c r="G14" s="50"/>
      <c r="H14" s="50"/>
      <c r="I14" s="50"/>
      <c r="J14" s="50"/>
    </row>
    <row r="15" spans="1:10" ht="21.75" customHeight="1" x14ac:dyDescent="0.25">
      <c r="A15" s="84"/>
      <c r="B15" s="28"/>
      <c r="C15" s="28"/>
      <c r="D15" s="28"/>
      <c r="E15" s="28"/>
      <c r="F15" s="84"/>
      <c r="G15" s="84"/>
      <c r="H15" s="84"/>
      <c r="I15" s="84"/>
      <c r="J15" s="84"/>
    </row>
    <row r="16" spans="1:10" ht="30.75" customHeight="1" x14ac:dyDescent="0.25">
      <c r="B16" s="38" t="s">
        <v>37</v>
      </c>
      <c r="C16" s="38" t="s">
        <v>44</v>
      </c>
      <c r="D16" s="38" t="s">
        <v>45</v>
      </c>
      <c r="E16" s="38" t="s">
        <v>46</v>
      </c>
      <c r="F16" s="47" t="s">
        <v>47</v>
      </c>
      <c r="G16" s="47" t="s">
        <v>48</v>
      </c>
      <c r="H16" s="47" t="s">
        <v>194</v>
      </c>
    </row>
    <row r="17" spans="1:10" ht="15" customHeight="1" x14ac:dyDescent="0.25">
      <c r="B17" s="33">
        <v>2019</v>
      </c>
      <c r="C17" s="33">
        <v>19</v>
      </c>
      <c r="D17" s="33">
        <v>8</v>
      </c>
      <c r="E17" s="33">
        <v>6</v>
      </c>
      <c r="F17" s="48">
        <v>5</v>
      </c>
      <c r="G17" s="49">
        <v>4</v>
      </c>
      <c r="H17" s="48">
        <f t="shared" ref="H17:H23" si="0">SUM(C17:G17)</f>
        <v>42</v>
      </c>
    </row>
    <row r="18" spans="1:10" ht="15" customHeight="1" x14ac:dyDescent="0.25">
      <c r="B18" s="33">
        <v>2020</v>
      </c>
      <c r="C18" s="33">
        <v>18</v>
      </c>
      <c r="D18" s="33">
        <v>10</v>
      </c>
      <c r="E18" s="33">
        <v>7</v>
      </c>
      <c r="F18" s="48">
        <v>6</v>
      </c>
      <c r="G18" s="49">
        <v>5</v>
      </c>
      <c r="H18" s="48">
        <f t="shared" si="0"/>
        <v>46</v>
      </c>
    </row>
    <row r="19" spans="1:10" ht="15" customHeight="1" x14ac:dyDescent="0.25">
      <c r="B19" s="33">
        <v>2021</v>
      </c>
      <c r="C19" s="33">
        <v>21</v>
      </c>
      <c r="D19" s="33">
        <v>16</v>
      </c>
      <c r="E19" s="33">
        <v>12</v>
      </c>
      <c r="F19" s="48">
        <v>10</v>
      </c>
      <c r="G19" s="49">
        <v>8</v>
      </c>
      <c r="H19" s="48">
        <f t="shared" si="0"/>
        <v>67</v>
      </c>
    </row>
    <row r="20" spans="1:10" ht="15" customHeight="1" x14ac:dyDescent="0.25">
      <c r="B20" s="33">
        <v>2022</v>
      </c>
      <c r="C20" s="33">
        <v>20</v>
      </c>
      <c r="D20" s="33">
        <v>20</v>
      </c>
      <c r="E20" s="33">
        <v>14</v>
      </c>
      <c r="F20" s="48">
        <v>12</v>
      </c>
      <c r="G20" s="49">
        <v>10</v>
      </c>
      <c r="H20" s="48">
        <f t="shared" si="0"/>
        <v>76</v>
      </c>
    </row>
    <row r="21" spans="1:10" ht="15" customHeight="1" x14ac:dyDescent="0.25">
      <c r="B21" s="33">
        <v>2023</v>
      </c>
      <c r="C21" s="33">
        <v>22</v>
      </c>
      <c r="D21" s="33">
        <v>14</v>
      </c>
      <c r="E21" s="33">
        <v>10</v>
      </c>
      <c r="F21" s="48">
        <v>8</v>
      </c>
      <c r="G21" s="49">
        <v>6</v>
      </c>
      <c r="H21" s="48">
        <f t="shared" si="0"/>
        <v>60</v>
      </c>
    </row>
    <row r="22" spans="1:10" ht="15" customHeight="1" x14ac:dyDescent="0.25">
      <c r="B22" s="33">
        <v>2024</v>
      </c>
      <c r="C22" s="33">
        <v>19</v>
      </c>
      <c r="D22" s="33">
        <v>9</v>
      </c>
      <c r="E22" s="33">
        <v>6</v>
      </c>
      <c r="F22" s="48">
        <v>5</v>
      </c>
      <c r="G22" s="49">
        <v>4</v>
      </c>
      <c r="H22" s="48">
        <f t="shared" si="0"/>
        <v>43</v>
      </c>
    </row>
    <row r="23" spans="1:10" ht="15" customHeight="1" x14ac:dyDescent="0.25">
      <c r="B23" s="33">
        <v>2025</v>
      </c>
      <c r="C23" s="33">
        <v>20</v>
      </c>
      <c r="D23" s="33">
        <v>5</v>
      </c>
      <c r="E23" s="33">
        <v>3</v>
      </c>
      <c r="F23" s="48">
        <v>3</v>
      </c>
      <c r="G23" s="49">
        <v>2</v>
      </c>
      <c r="H23" s="48">
        <f t="shared" si="0"/>
        <v>33</v>
      </c>
    </row>
    <row r="24" spans="1:10" ht="15" customHeight="1" x14ac:dyDescent="0.25">
      <c r="B24" s="34"/>
      <c r="C24" s="34"/>
      <c r="D24" s="34"/>
      <c r="E24" s="34"/>
      <c r="F24" s="33"/>
      <c r="G24" s="33"/>
      <c r="H24" s="33"/>
    </row>
    <row r="27" spans="1:10" ht="21.75" customHeight="1" x14ac:dyDescent="0.25">
      <c r="A27" s="50" t="s">
        <v>293</v>
      </c>
      <c r="B27" s="50"/>
      <c r="C27" s="50"/>
      <c r="D27" s="50"/>
      <c r="E27" s="50"/>
      <c r="F27" s="50"/>
      <c r="G27" s="50"/>
      <c r="H27" s="50"/>
      <c r="I27" s="50"/>
      <c r="J27" s="50"/>
    </row>
    <row r="49" spans="1:10" ht="21.75" customHeight="1" x14ac:dyDescent="0.25">
      <c r="A49" s="50" t="s">
        <v>294</v>
      </c>
      <c r="B49" s="50"/>
      <c r="C49" s="50"/>
      <c r="D49" s="50"/>
      <c r="E49" s="50"/>
      <c r="F49" s="50"/>
      <c r="G49" s="50"/>
      <c r="H49" s="50"/>
      <c r="I49" s="50"/>
      <c r="J49" s="50"/>
    </row>
    <row r="71" spans="1:10" ht="21.75" customHeight="1" x14ac:dyDescent="0.25">
      <c r="A71" s="50" t="s">
        <v>295</v>
      </c>
      <c r="B71" s="50"/>
      <c r="C71" s="50"/>
      <c r="D71" s="50"/>
      <c r="E71" s="50"/>
      <c r="F71" s="50"/>
      <c r="G71" s="50"/>
      <c r="H71" s="50"/>
      <c r="I71" s="50"/>
      <c r="J71" s="50"/>
    </row>
    <row r="72" spans="1:10" ht="21.75" customHeight="1" x14ac:dyDescent="0.25">
      <c r="A72" s="104" t="s">
        <v>329</v>
      </c>
      <c r="B72" s="28"/>
      <c r="C72" s="28"/>
      <c r="D72" s="28"/>
      <c r="E72" s="28"/>
      <c r="F72" s="28"/>
      <c r="G72" s="28"/>
      <c r="H72" s="28"/>
      <c r="I72" s="28"/>
      <c r="J72" s="28"/>
    </row>
    <row r="73" spans="1:10" ht="21.75" customHeight="1" x14ac:dyDescent="0.25">
      <c r="B73" s="38" t="s">
        <v>127</v>
      </c>
      <c r="C73" s="10" t="s">
        <v>296</v>
      </c>
      <c r="D73" s="10"/>
      <c r="E73" s="10"/>
      <c r="F73" s="10" t="s">
        <v>297</v>
      </c>
      <c r="G73" s="10"/>
      <c r="H73" s="10"/>
      <c r="I73" s="10"/>
      <c r="J73" s="10"/>
    </row>
    <row r="74" spans="1:10" ht="36" customHeight="1" x14ac:dyDescent="0.25">
      <c r="B74" s="91">
        <v>1</v>
      </c>
      <c r="C74" s="9"/>
      <c r="D74" s="9"/>
      <c r="E74" s="9"/>
      <c r="F74" s="8"/>
      <c r="G74" s="8"/>
      <c r="H74" s="8"/>
      <c r="I74" s="8"/>
      <c r="J74" s="8"/>
    </row>
    <row r="75" spans="1:10" ht="36" customHeight="1" x14ac:dyDescent="0.25">
      <c r="B75" s="91">
        <v>2</v>
      </c>
      <c r="C75" s="9"/>
      <c r="D75" s="9"/>
      <c r="E75" s="9"/>
      <c r="F75" s="8"/>
      <c r="G75" s="8"/>
      <c r="H75" s="8"/>
      <c r="I75" s="8"/>
      <c r="J75" s="8"/>
    </row>
    <row r="76" spans="1:10" ht="36" customHeight="1" x14ac:dyDescent="0.25">
      <c r="B76" s="91">
        <v>3</v>
      </c>
      <c r="C76" s="9"/>
      <c r="D76" s="9"/>
      <c r="E76" s="9"/>
      <c r="F76" s="8"/>
      <c r="G76" s="8"/>
      <c r="H76" s="8"/>
      <c r="I76" s="8"/>
      <c r="J76" s="8"/>
    </row>
    <row r="77" spans="1:10" ht="36" customHeight="1" x14ac:dyDescent="0.25">
      <c r="B77" s="91">
        <v>4</v>
      </c>
      <c r="C77" s="9"/>
      <c r="D77" s="9"/>
      <c r="E77" s="9"/>
      <c r="F77" s="8"/>
      <c r="G77" s="8"/>
      <c r="H77" s="8"/>
      <c r="I77" s="8"/>
      <c r="J77" s="8"/>
    </row>
    <row r="78" spans="1:10" ht="36" customHeight="1" x14ac:dyDescent="0.25">
      <c r="B78" s="91">
        <v>5</v>
      </c>
      <c r="C78" s="9"/>
      <c r="D78" s="9"/>
      <c r="E78" s="9"/>
      <c r="F78" s="7"/>
      <c r="G78" s="7"/>
      <c r="H78" s="7"/>
      <c r="I78" s="7"/>
      <c r="J78" s="7"/>
    </row>
    <row r="79" spans="1:10" ht="36" customHeight="1" x14ac:dyDescent="0.25">
      <c r="B79" s="91">
        <v>6</v>
      </c>
      <c r="C79" s="9"/>
      <c r="D79" s="9"/>
      <c r="E79" s="9"/>
      <c r="F79" s="8"/>
      <c r="G79" s="8"/>
      <c r="H79" s="8"/>
      <c r="I79" s="8"/>
      <c r="J79" s="8"/>
    </row>
    <row r="82" spans="1:10" ht="19.5" customHeight="1" x14ac:dyDescent="0.25">
      <c r="A82" s="6" t="s">
        <v>298</v>
      </c>
      <c r="B82" s="6"/>
      <c r="C82" s="6"/>
      <c r="D82" s="6"/>
      <c r="E82" s="6"/>
      <c r="F82" s="6"/>
      <c r="G82" s="6"/>
      <c r="H82" s="6"/>
      <c r="I82" s="6"/>
      <c r="J82" s="6"/>
    </row>
    <row r="84" spans="1:10" x14ac:dyDescent="0.25">
      <c r="A84" s="5" t="s">
        <v>299</v>
      </c>
      <c r="B84" s="5"/>
      <c r="C84" s="5"/>
      <c r="D84" s="5"/>
      <c r="E84" s="5"/>
      <c r="F84" s="5"/>
      <c r="G84" s="5"/>
      <c r="H84" s="5"/>
      <c r="I84" s="5"/>
      <c r="J84" s="5"/>
    </row>
    <row r="85" spans="1:10" x14ac:dyDescent="0.25">
      <c r="A85" s="50"/>
      <c r="B85" s="50"/>
      <c r="C85" s="50"/>
      <c r="D85" s="50"/>
      <c r="E85" s="50"/>
      <c r="F85" s="50"/>
      <c r="G85" s="50"/>
      <c r="H85" s="50"/>
      <c r="I85" s="50"/>
      <c r="J85" s="50"/>
    </row>
    <row r="86" spans="1:10" ht="35.1" customHeight="1" x14ac:dyDescent="0.25">
      <c r="B86" s="4" t="s">
        <v>220</v>
      </c>
      <c r="C86" s="4"/>
      <c r="D86" s="4"/>
      <c r="E86" s="4"/>
      <c r="F86" s="47" t="s">
        <v>300</v>
      </c>
      <c r="G86" s="47" t="s">
        <v>193</v>
      </c>
    </row>
    <row r="87" spans="1:10" ht="15" customHeight="1" x14ac:dyDescent="0.25">
      <c r="B87" s="3" t="s">
        <v>222</v>
      </c>
      <c r="C87" s="3"/>
      <c r="D87" s="3"/>
      <c r="E87" s="3"/>
      <c r="F87" s="49">
        <v>45</v>
      </c>
      <c r="G87" s="51">
        <f t="shared" ref="G87:G92" si="1">F87/98</f>
        <v>0.45918367346938777</v>
      </c>
    </row>
    <row r="88" spans="1:10" ht="15" customHeight="1" x14ac:dyDescent="0.25">
      <c r="B88" s="3" t="s">
        <v>223</v>
      </c>
      <c r="C88" s="3"/>
      <c r="D88" s="3"/>
      <c r="E88" s="3"/>
      <c r="F88" s="49">
        <v>41</v>
      </c>
      <c r="G88" s="51">
        <f t="shared" si="1"/>
        <v>0.41836734693877553</v>
      </c>
    </row>
    <row r="89" spans="1:10" ht="15" customHeight="1" x14ac:dyDescent="0.25">
      <c r="B89" s="3" t="s">
        <v>224</v>
      </c>
      <c r="C89" s="3"/>
      <c r="D89" s="3"/>
      <c r="E89" s="3"/>
      <c r="F89" s="49">
        <v>35</v>
      </c>
      <c r="G89" s="51">
        <f t="shared" si="1"/>
        <v>0.35714285714285715</v>
      </c>
    </row>
    <row r="90" spans="1:10" ht="15" customHeight="1" x14ac:dyDescent="0.25">
      <c r="B90" s="3" t="s">
        <v>225</v>
      </c>
      <c r="C90" s="3"/>
      <c r="D90" s="3"/>
      <c r="E90" s="3"/>
      <c r="F90" s="49">
        <v>20</v>
      </c>
      <c r="G90" s="51">
        <f t="shared" si="1"/>
        <v>0.20408163265306123</v>
      </c>
    </row>
    <row r="91" spans="1:10" ht="15" customHeight="1" x14ac:dyDescent="0.25">
      <c r="B91" s="3" t="s">
        <v>226</v>
      </c>
      <c r="C91" s="3"/>
      <c r="D91" s="3"/>
      <c r="E91" s="3"/>
      <c r="F91" s="49">
        <v>13</v>
      </c>
      <c r="G91" s="51">
        <f t="shared" si="1"/>
        <v>0.1326530612244898</v>
      </c>
    </row>
    <row r="92" spans="1:10" ht="15" customHeight="1" x14ac:dyDescent="0.25">
      <c r="B92" s="3" t="s">
        <v>90</v>
      </c>
      <c r="C92" s="3"/>
      <c r="D92" s="3"/>
      <c r="E92" s="3"/>
      <c r="F92" s="49">
        <v>5</v>
      </c>
      <c r="G92" s="51">
        <f t="shared" si="1"/>
        <v>5.1020408163265307E-2</v>
      </c>
    </row>
    <row r="95" spans="1:10" x14ac:dyDescent="0.25">
      <c r="A95" s="50" t="s">
        <v>293</v>
      </c>
    </row>
    <row r="118" spans="1:1" x14ac:dyDescent="0.25">
      <c r="A118" s="50" t="s">
        <v>294</v>
      </c>
    </row>
    <row r="119" spans="1:1" ht="15.75" x14ac:dyDescent="0.25">
      <c r="A119" s="104" t="s">
        <v>329</v>
      </c>
    </row>
    <row r="141" spans="1:10" x14ac:dyDescent="0.25">
      <c r="A141" s="50" t="s">
        <v>295</v>
      </c>
    </row>
    <row r="142" spans="1:10" x14ac:dyDescent="0.25">
      <c r="A142" s="50"/>
    </row>
    <row r="143" spans="1:10" ht="40.5" customHeight="1" x14ac:dyDescent="0.25">
      <c r="B143" s="47" t="s">
        <v>127</v>
      </c>
      <c r="C143" s="85" t="s">
        <v>296</v>
      </c>
      <c r="D143" s="86"/>
      <c r="E143" s="87"/>
      <c r="F143" s="85" t="s">
        <v>297</v>
      </c>
      <c r="G143" s="86"/>
      <c r="H143" s="86"/>
      <c r="I143" s="86"/>
      <c r="J143" s="86"/>
    </row>
    <row r="144" spans="1:10" ht="30" customHeight="1" x14ac:dyDescent="0.25">
      <c r="B144" s="90">
        <v>1</v>
      </c>
      <c r="C144" s="89"/>
      <c r="D144" s="89"/>
      <c r="E144" s="89"/>
      <c r="F144" s="89"/>
      <c r="G144" s="89"/>
      <c r="H144" s="89"/>
      <c r="I144" s="89"/>
      <c r="J144" s="89"/>
    </row>
    <row r="145" spans="2:10" ht="30" customHeight="1" x14ac:dyDescent="0.25">
      <c r="B145" s="90">
        <v>2</v>
      </c>
      <c r="C145" s="89"/>
      <c r="D145" s="89"/>
      <c r="E145" s="89"/>
      <c r="F145" s="89"/>
      <c r="G145" s="89"/>
      <c r="H145" s="89"/>
      <c r="I145" s="89"/>
      <c r="J145" s="89"/>
    </row>
    <row r="146" spans="2:10" ht="30" customHeight="1" x14ac:dyDescent="0.25">
      <c r="B146" s="90">
        <v>3</v>
      </c>
      <c r="C146" s="89"/>
      <c r="D146" s="89"/>
      <c r="E146" s="89"/>
      <c r="F146" s="89"/>
      <c r="G146" s="89"/>
      <c r="H146" s="89"/>
      <c r="I146" s="89"/>
      <c r="J146" s="89"/>
    </row>
    <row r="147" spans="2:10" ht="30" customHeight="1" x14ac:dyDescent="0.25">
      <c r="B147" s="90">
        <v>4</v>
      </c>
      <c r="C147" s="89"/>
      <c r="D147" s="89"/>
      <c r="E147" s="89"/>
      <c r="F147" s="89"/>
      <c r="G147" s="89"/>
      <c r="H147" s="89"/>
      <c r="I147" s="89"/>
      <c r="J147" s="89"/>
    </row>
    <row r="148" spans="2:10" ht="30" customHeight="1" x14ac:dyDescent="0.25">
      <c r="B148" s="90">
        <v>5</v>
      </c>
      <c r="C148" s="89"/>
      <c r="D148" s="89"/>
      <c r="E148" s="89"/>
      <c r="F148" s="89"/>
      <c r="G148" s="89"/>
      <c r="H148" s="89"/>
      <c r="I148" s="89"/>
      <c r="J148" s="89"/>
    </row>
    <row r="149" spans="2:10" ht="30" customHeight="1" x14ac:dyDescent="0.25">
      <c r="B149" s="90">
        <v>6</v>
      </c>
      <c r="C149" s="89"/>
      <c r="D149" s="89"/>
      <c r="E149" s="89"/>
      <c r="F149" s="89"/>
      <c r="G149" s="89"/>
      <c r="H149" s="89"/>
      <c r="I149" s="89"/>
      <c r="J149" s="89"/>
    </row>
  </sheetData>
  <mergeCells count="45">
    <mergeCell ref="C148:E148"/>
    <mergeCell ref="F148:J148"/>
    <mergeCell ref="C149:E149"/>
    <mergeCell ref="F149:J149"/>
    <mergeCell ref="C145:E145"/>
    <mergeCell ref="F145:J145"/>
    <mergeCell ref="C146:E146"/>
    <mergeCell ref="F146:J146"/>
    <mergeCell ref="C147:E147"/>
    <mergeCell ref="F147:J147"/>
    <mergeCell ref="B90:E90"/>
    <mergeCell ref="B91:E91"/>
    <mergeCell ref="B92:E92"/>
    <mergeCell ref="C144:E144"/>
    <mergeCell ref="F144:J144"/>
    <mergeCell ref="C143:E143"/>
    <mergeCell ref="F143:J143"/>
    <mergeCell ref="A84:J84"/>
    <mergeCell ref="B86:E86"/>
    <mergeCell ref="B87:E87"/>
    <mergeCell ref="B88:E88"/>
    <mergeCell ref="B89:E89"/>
    <mergeCell ref="C78:E78"/>
    <mergeCell ref="F78:J78"/>
    <mergeCell ref="C79:E79"/>
    <mergeCell ref="F79:J79"/>
    <mergeCell ref="A82:J82"/>
    <mergeCell ref="C75:E75"/>
    <mergeCell ref="F75:J75"/>
    <mergeCell ref="C76:E76"/>
    <mergeCell ref="F76:J76"/>
    <mergeCell ref="C77:E77"/>
    <mergeCell ref="F77:J77"/>
    <mergeCell ref="C73:E73"/>
    <mergeCell ref="F73:J73"/>
    <mergeCell ref="C74:E74"/>
    <mergeCell ref="F74:J74"/>
    <mergeCell ref="A9:J9"/>
    <mergeCell ref="A10:J10"/>
    <mergeCell ref="A13:J13"/>
    <mergeCell ref="A1:J1"/>
    <mergeCell ref="B3:J3"/>
    <mergeCell ref="A5:J5"/>
    <mergeCell ref="A7:J7"/>
    <mergeCell ref="A8:J8"/>
  </mergeCells>
  <pageMargins left="0.75" right="0.75" top="1" bottom="1" header="0.511811023622047" footer="0.511811023622047"/>
  <pageSetup paperSize="9" orientation="portrait" horizontalDpi="300" verticalDpi="300"/>
  <ignoredErrors>
    <ignoredError sqref="H17:H23"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4ECC5A9C4E4F42B767F62788B475B7" ma:contentTypeVersion="21" ma:contentTypeDescription="Create a new document." ma:contentTypeScope="" ma:versionID="e4242eb034f18fb0a1d3fd875e70695c">
  <xsd:schema xmlns:xsd="http://www.w3.org/2001/XMLSchema" xmlns:xs="http://www.w3.org/2001/XMLSchema" xmlns:p="http://schemas.microsoft.com/office/2006/metadata/properties" xmlns:ns1="http://schemas.microsoft.com/sharepoint/v3" xmlns:ns2="f9c50ef1-456d-4241-a6d3-5a9487fa29f3" xmlns:ns3="64b746fa-b615-4749-9726-4ae45cdc9177" targetNamespace="http://schemas.microsoft.com/office/2006/metadata/properties" ma:root="true" ma:fieldsID="9babd9f04d10eba7c8f674d9d827de12" ns1:_="" ns2:_="" ns3:_="">
    <xsd:import namespace="http://schemas.microsoft.com/sharepoint/v3"/>
    <xsd:import namespace="f9c50ef1-456d-4241-a6d3-5a9487fa29f3"/>
    <xsd:import namespace="64b746fa-b615-4749-9726-4ae45cdc917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c50ef1-456d-4241-a6d3-5a9487fa29f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560d88b-9459-45c3-8a30-9c03b99f5b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b746fa-b615-4749-9726-4ae45cdc9177"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348185ae-24d9-43e5-ba2f-bac7439b42c2}" ma:internalName="TaxCatchAll" ma:showField="CatchAllData" ma:web="64b746fa-b615-4749-9726-4ae45cdc91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c50ef1-456d-4241-a6d3-5a9487fa29f3">
      <Terms xmlns="http://schemas.microsoft.com/office/infopath/2007/PartnerControls"/>
    </lcf76f155ced4ddcb4097134ff3c332f>
    <TaxCatchAll xmlns="64b746fa-b615-4749-9726-4ae45cdc9177"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33F8D3F-CA54-423A-B40D-B6C80A237E7D}"/>
</file>

<file path=customXml/itemProps2.xml><?xml version="1.0" encoding="utf-8"?>
<ds:datastoreItem xmlns:ds="http://schemas.openxmlformats.org/officeDocument/2006/customXml" ds:itemID="{1ECAEBB8-A307-4EB7-9D9B-7DCC85938AAF}"/>
</file>

<file path=customXml/itemProps3.xml><?xml version="1.0" encoding="utf-8"?>
<ds:datastoreItem xmlns:ds="http://schemas.openxmlformats.org/officeDocument/2006/customXml" ds:itemID="{BFD4DC5F-C7AC-49D4-B87B-FDA135E0D863}"/>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Raw — Enrollment Data</vt:lpstr>
      <vt:lpstr>Raw — Survey Data</vt:lpstr>
      <vt:lpstr>D — Define</vt:lpstr>
      <vt:lpstr>I — Inventory</vt:lpstr>
      <vt:lpstr>S — Scrutinize</vt:lpstr>
      <vt:lpstr>C — Choose</vt:lpstr>
      <vt:lpstr>O — Organize</vt:lpstr>
      <vt:lpstr>V — Visualize</vt:lpstr>
      <vt:lpstr>E+R — Engineer &amp; Reflect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Anna Kourouniotis</cp:lastModifiedBy>
  <cp:revision>5</cp:revision>
  <dcterms:created xsi:type="dcterms:W3CDTF">2026-05-06T13:17:43Z</dcterms:created>
  <dcterms:modified xsi:type="dcterms:W3CDTF">2026-05-31T17:28:09Z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0x010100F94ECC5A9C4E4F42B767F62788B475B7</vt:lpwstr>
  </property>
</Properties>
</file>